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4FAA602-0329-499C-A73E-25130178F1CD}" xr6:coauthVersionLast="47" xr6:coauthVersionMax="47" xr10:uidLastSave="{00000000-0000-0000-0000-000000000000}"/>
  <workbookProtection workbookAlgorithmName="SHA-512" workbookHashValue="A2ZcLF0K4dAiN3W68OjEe293y/UTUAYquGP3LqeypI5/TX3yoQ889q9oGih5PDOFsMYi7jScgKsTbJrQGnKSeA==" workbookSaltValue="8mY2SRv74aKHJJfiICVTyQ==" workbookSpinCount="100000" lockStructure="1"/>
  <bookViews>
    <workbookView xWindow="-110" yWindow="-110" windowWidth="19420" windowHeight="10420" xr2:uid="{B5179911-E18B-4D3C-9643-E56667A42C88}"/>
  </bookViews>
  <sheets>
    <sheet name="記入上の注意" sheetId="27" r:id="rId1"/>
    <sheet name="別紙1_I. 企業概要" sheetId="19" r:id="rId2"/>
    <sheet name="別紙1_II. 補助事業概要" sheetId="34" r:id="rId3"/>
    <sheet name="別紙1_III. 導入前後比較図" sheetId="32" r:id="rId4"/>
    <sheet name="別紙1 IV. 補助事業のCO2排出量の削減効果" sheetId="24" r:id="rId5"/>
    <sheet name="別紙1 V. 実績評価体制" sheetId="16" r:id="rId6"/>
    <sheet name="別紙1 VI. 事業の実施スケジュール①" sheetId="36" r:id="rId7"/>
    <sheet name="別紙1 VI. 事業の実施スケジュール②" sheetId="37" r:id="rId8"/>
    <sheet name="別紙2 経費内訳①" sheetId="23" r:id="rId9"/>
    <sheet name="別紙2 経費内訳②" sheetId="35" r:id="rId10"/>
    <sheet name="様式1別添１" sheetId="29" r:id="rId11"/>
    <sheet name="table" sheetId="11" state="hidden" r:id="rId12"/>
  </sheets>
  <externalReferences>
    <externalReference r:id="rId13"/>
    <externalReference r:id="rId14"/>
    <externalReference r:id="rId15"/>
    <externalReference r:id="rId16"/>
  </externalReferences>
  <definedNames>
    <definedName name="_xlnm.Print_Area" localSheetId="0">記入上の注意!$A$1:$H$35</definedName>
    <definedName name="_xlnm.Print_Area" localSheetId="4">'別紙1 IV. 補助事業のCO2排出量の削減効果'!$A$1:$Y$119</definedName>
    <definedName name="_xlnm.Print_Area" localSheetId="5">'別紙1 V. 実績評価体制'!$A$1:$Y$50</definedName>
    <definedName name="_xlnm.Print_Area" localSheetId="6">'別紙1 VI. 事業の実施スケジュール①'!$A$1:$AX$42</definedName>
    <definedName name="_xlnm.Print_Area" localSheetId="7">'別紙1 VI. 事業の実施スケジュール②'!$A$1:$AX$42</definedName>
    <definedName name="_xlnm.Print_Area" localSheetId="1">'別紙1_I. 企業概要'!$A$1:$Y$89</definedName>
    <definedName name="_xlnm.Print_Area" localSheetId="2">'別紙1_II. 補助事業概要'!$A$1:$Y$64</definedName>
    <definedName name="_xlnm.Print_Area" localSheetId="3">'別紙1_III. 導入前後比較図'!$A$1:$Y$53</definedName>
    <definedName name="_xlnm.Print_Area" localSheetId="8">'別紙2 経費内訳①'!$A$1:$AG$62</definedName>
    <definedName name="_xlnm.Print_Area" localSheetId="9">'別紙2 経費内訳②'!$A$1:$AG$62</definedName>
    <definedName name="_xlnm.Print_Area" localSheetId="10">様式1別添１!$A$3:$I$36</definedName>
    <definedName name="カテゴリー" localSheetId="0">[1]table!$A$3:$A$17</definedName>
    <definedName name="カテゴリー">table!$A$3:$A$6</definedName>
    <definedName name="システム・設備区分" localSheetId="0">[2]作業用_区分等!$E$8:$E$23</definedName>
    <definedName name="システム・設備区分">[3]作業用_区分等!$E$8:$E$23</definedName>
    <definedName name="その他会社の役割">table!$C$3:$C$6</definedName>
    <definedName name="活動種別" localSheetId="0">[2]作業用_係数!$D$10:$D$42</definedName>
    <definedName name="活動種別">[3]作業用_係数!$D$10:$D$42</definedName>
    <definedName name="個票番号" localSheetId="0">[2]作業用_区分等!$J$8:$J$17</definedName>
    <definedName name="個票番号">[3]作業用_区分等!$J$8:$J$17</definedName>
    <definedName name="参加の位置付">[1]table!$K$3:$K$7</definedName>
    <definedName name="参加位置付け">table!$K$3:$K$5</definedName>
    <definedName name="事業実施年度">[1]table!$G$3:$G$5</definedName>
    <definedName name="申請企業一覧">#REF!</definedName>
    <definedName name="設備所有者" localSheetId="0">[1]table!$E$3:$E$5</definedName>
    <definedName name="設備所有者">table!$G$3:$G$5</definedName>
    <definedName name="対策の種類">[1]table!$R$3:$R$5</definedName>
    <definedName name="対策種類" localSheetId="0">[2]作業用_区分等!$H$8:$H$11</definedName>
    <definedName name="対策種類">[3]作業用_区分等!$H$8:$H$11</definedName>
    <definedName name="代表企業の自社算定">table!$E$3:$E$6</definedName>
    <definedName name="単位と係数" localSheetId="0">[2]作業用_係数!$D$11:$L$42</definedName>
    <definedName name="単位と係数">[3]作業用_係数!$D$11:$L$42</definedName>
    <definedName name="単価" localSheetId="0">[2]別添7!$B$10:$E$29</definedName>
    <definedName name="単価">[3]別添7!$B$10:$E$29</definedName>
    <definedName name="中小企業該当">table!$I$3:$I$4</definedName>
    <definedName name="電力等のGJ換算係数" localSheetId="0">[2]作業用_係数!$Q$11:$S$15</definedName>
    <definedName name="電力等のGJ換算係数">[3]作業用_係数!$Q$11:$S$15</definedName>
    <definedName name="電力等のGJ係数">[4]作業用_係数!$Q$11:$S$15</definedName>
    <definedName name="年度">table!$M$3:$M$4</definedName>
    <definedName name="補助事業実施企業">'[1]②別紙1整備計画書-企業間連携の概要'!$N$32:$N$37</definedName>
    <definedName name="補助対象の種類" localSheetId="0">[2]作業用_区分等!$P$8:$P$9</definedName>
    <definedName name="補助対象の種類">[3]作業用_区分等!$P$8:$P$9</definedName>
    <definedName name="令和5時期">table!#REF!</definedName>
    <definedName name="令和6時期">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6" l="1"/>
  <c r="G11" i="36"/>
  <c r="K11" i="36"/>
  <c r="O11" i="36"/>
  <c r="S11" i="36"/>
  <c r="W11" i="36"/>
  <c r="AA11" i="36"/>
  <c r="AE11" i="36"/>
  <c r="AI11" i="36"/>
  <c r="AM11" i="36"/>
  <c r="AQ11" i="36"/>
  <c r="AU11" i="36"/>
  <c r="K11" i="37"/>
  <c r="AM11" i="37"/>
  <c r="AU11" i="37"/>
  <c r="AQ11" i="37"/>
  <c r="Y7" i="24"/>
  <c r="AI11" i="37"/>
  <c r="AE11" i="37"/>
  <c r="AA11" i="37"/>
  <c r="W11" i="37"/>
  <c r="S11" i="37"/>
  <c r="O11" i="37"/>
  <c r="G11" i="37"/>
  <c r="C11" i="37"/>
  <c r="F11" i="34" l="1"/>
  <c r="F13" i="34" s="1"/>
  <c r="C5" i="37"/>
  <c r="C4" i="37"/>
  <c r="C4" i="36"/>
  <c r="C3" i="36"/>
  <c r="C5" i="36"/>
  <c r="E3" i="34"/>
  <c r="E4" i="35" s="1"/>
  <c r="E3" i="32"/>
  <c r="E2" i="34"/>
  <c r="E2" i="32"/>
  <c r="A1" i="35"/>
  <c r="A1" i="23"/>
  <c r="A1" i="37"/>
  <c r="A1" i="36"/>
  <c r="F49" i="24"/>
  <c r="G53" i="23"/>
  <c r="E3" i="23"/>
  <c r="E3" i="35"/>
  <c r="E4" i="23"/>
  <c r="C3" i="37"/>
  <c r="C2" i="37"/>
  <c r="C2" i="36"/>
  <c r="E2" i="16"/>
  <c r="E3" i="24"/>
  <c r="E2" i="24"/>
  <c r="J80" i="19"/>
  <c r="J56" i="19"/>
  <c r="A18" i="19"/>
  <c r="C7" i="37"/>
  <c r="C7" i="36"/>
  <c r="E3" i="16" l="1"/>
  <c r="P54" i="34"/>
  <c r="F54" i="34"/>
  <c r="AA16" i="23"/>
  <c r="AC16" i="23" s="1"/>
  <c r="AE16" i="23" s="1"/>
  <c r="S16" i="23"/>
  <c r="U16" i="23" s="1"/>
  <c r="W16" i="23" s="1"/>
  <c r="K16" i="23"/>
  <c r="S11" i="23"/>
  <c r="R11" i="23"/>
  <c r="K16" i="35"/>
  <c r="R11" i="35"/>
  <c r="G7" i="24"/>
  <c r="D36" i="29"/>
  <c r="D35" i="29"/>
  <c r="D34" i="29"/>
  <c r="D33" i="29"/>
  <c r="D32" i="29"/>
  <c r="D31" i="29"/>
  <c r="D30" i="29"/>
  <c r="D29" i="29"/>
  <c r="G12" i="29"/>
  <c r="G11" i="29"/>
  <c r="G10" i="29"/>
  <c r="G9" i="29"/>
  <c r="B26" i="29"/>
  <c r="B25" i="29"/>
  <c r="A21" i="29"/>
  <c r="A16" i="29"/>
  <c r="E2" i="35"/>
  <c r="E2" i="23"/>
  <c r="P53" i="34"/>
  <c r="F53" i="34"/>
  <c r="X61" i="35"/>
  <c r="X60" i="35"/>
  <c r="X59" i="35"/>
  <c r="X58" i="35"/>
  <c r="X57" i="35"/>
  <c r="X56" i="35"/>
  <c r="G53" i="35"/>
  <c r="M53" i="35" s="1"/>
  <c r="AA16" i="35"/>
  <c r="AC16" i="35" s="1"/>
  <c r="AE16" i="35" s="1"/>
  <c r="S16" i="35"/>
  <c r="U16" i="35" s="1"/>
  <c r="W16" i="35" s="1"/>
  <c r="S11" i="35"/>
  <c r="U11" i="35" s="1"/>
  <c r="W11" i="35" s="1"/>
  <c r="AF6" i="35"/>
  <c r="E6" i="35"/>
  <c r="E5" i="35"/>
  <c r="E6" i="23"/>
  <c r="E5" i="16"/>
  <c r="E5" i="24"/>
  <c r="M53" i="23"/>
  <c r="X61" i="23"/>
  <c r="X60" i="23"/>
  <c r="X59" i="23"/>
  <c r="X58" i="23"/>
  <c r="X57" i="23"/>
  <c r="F103" i="24"/>
  <c r="F85" i="24"/>
  <c r="F67" i="24"/>
  <c r="F31" i="24"/>
  <c r="F13" i="24"/>
  <c r="N7" i="24"/>
  <c r="R127" i="24"/>
  <c r="R129" i="24" s="1"/>
  <c r="R106" i="24"/>
  <c r="R108" i="24" s="1"/>
  <c r="R88" i="24"/>
  <c r="R90" i="24" s="1"/>
  <c r="R16" i="23" l="1"/>
  <c r="T16" i="23" s="1"/>
  <c r="V16" i="23" s="1"/>
  <c r="X16" i="23" s="1"/>
  <c r="T11" i="23"/>
  <c r="V11" i="23" s="1"/>
  <c r="U11" i="23"/>
  <c r="W11" i="23" s="1"/>
  <c r="R16" i="35"/>
  <c r="Z16" i="35" s="1"/>
  <c r="T11" i="35"/>
  <c r="X56" i="23"/>
  <c r="R70" i="24"/>
  <c r="R72" i="24" s="1"/>
  <c r="U7" i="24"/>
  <c r="F16" i="19"/>
  <c r="R34" i="24"/>
  <c r="X11" i="23" l="1"/>
  <c r="T16" i="35"/>
  <c r="V16" i="35" s="1"/>
  <c r="X16" i="35" s="1"/>
  <c r="AB16" i="35"/>
  <c r="AD16" i="35" s="1"/>
  <c r="AF16" i="35" s="1"/>
  <c r="V11" i="35"/>
  <c r="X11" i="35" s="1"/>
  <c r="N9" i="24"/>
  <c r="U9" i="24" s="1"/>
  <c r="R52" i="24"/>
  <c r="R54" i="24" s="1"/>
  <c r="R36" i="24"/>
  <c r="R16" i="24"/>
  <c r="R18" i="24" s="1"/>
  <c r="E4" i="24"/>
  <c r="E5" i="23" l="1"/>
  <c r="AF6" i="23"/>
  <c r="Z16" i="23" s="1"/>
  <c r="AB16" i="23" s="1"/>
  <c r="AD16" i="23" s="1"/>
  <c r="AF16" i="23" s="1"/>
  <c r="E4" i="16"/>
  <c r="G3" i="11"/>
  <c r="G9" i="24" l="1"/>
</calcChain>
</file>

<file path=xl/sharedStrings.xml><?xml version="1.0" encoding="utf-8"?>
<sst xmlns="http://schemas.openxmlformats.org/spreadsheetml/2006/main" count="739" uniqueCount="286">
  <si>
    <t>法人名</t>
    <rPh sb="0" eb="3">
      <t>ホウジンメイ</t>
    </rPh>
    <phoneticPr fontId="5"/>
  </si>
  <si>
    <t>法人所在地</t>
    <rPh sb="0" eb="5">
      <t>ホウジンショザイチ</t>
    </rPh>
    <phoneticPr fontId="5"/>
  </si>
  <si>
    <t>郵便番号</t>
    <rPh sb="0" eb="4">
      <t>ユウビンバンゴウ</t>
    </rPh>
    <phoneticPr fontId="5"/>
  </si>
  <si>
    <t>〒</t>
    <phoneticPr fontId="5"/>
  </si>
  <si>
    <t>主な業務内容</t>
    <rPh sb="0" eb="1">
      <t>オモ</t>
    </rPh>
    <rPh sb="2" eb="4">
      <t>ギョウム</t>
    </rPh>
    <rPh sb="4" eb="6">
      <t>ナイヨウ</t>
    </rPh>
    <phoneticPr fontId="5"/>
  </si>
  <si>
    <t>法人番号</t>
    <rPh sb="0" eb="4">
      <t>ホウジンバンゴウ</t>
    </rPh>
    <phoneticPr fontId="5"/>
  </si>
  <si>
    <t>産業分類コード</t>
    <rPh sb="0" eb="4">
      <t>サンギョウブンルイ</t>
    </rPh>
    <phoneticPr fontId="5"/>
  </si>
  <si>
    <t>事業実施
責任者</t>
    <rPh sb="0" eb="2">
      <t>ジギョウ</t>
    </rPh>
    <rPh sb="2" eb="4">
      <t>ジッシ</t>
    </rPh>
    <rPh sb="5" eb="8">
      <t>セキニンシャ</t>
    </rPh>
    <phoneticPr fontId="5"/>
  </si>
  <si>
    <t>部署</t>
    <rPh sb="0" eb="2">
      <t>ブショ</t>
    </rPh>
    <phoneticPr fontId="5"/>
  </si>
  <si>
    <t>役職</t>
    <rPh sb="0" eb="2">
      <t>ヤクショク</t>
    </rPh>
    <phoneticPr fontId="5"/>
  </si>
  <si>
    <t>氏名</t>
    <rPh sb="0" eb="2">
      <t>シメイ</t>
    </rPh>
    <phoneticPr fontId="5"/>
  </si>
  <si>
    <t>経理責任者</t>
    <rPh sb="0" eb="5">
      <t>ケイリセキニンシャ</t>
    </rPh>
    <phoneticPr fontId="5"/>
  </si>
  <si>
    <t>区分</t>
    <rPh sb="0" eb="2">
      <t>クブン</t>
    </rPh>
    <phoneticPr fontId="5"/>
  </si>
  <si>
    <t>事務代行者</t>
    <rPh sb="0" eb="5">
      <t>ジムダイコウシャ</t>
    </rPh>
    <phoneticPr fontId="5"/>
  </si>
  <si>
    <t>勤務先住所</t>
    <rPh sb="0" eb="5">
      <t>キンムサキジュウショ</t>
    </rPh>
    <phoneticPr fontId="5"/>
  </si>
  <si>
    <t>電話番号</t>
    <rPh sb="0" eb="4">
      <t>デンワバンゴウ</t>
    </rPh>
    <phoneticPr fontId="5"/>
  </si>
  <si>
    <t>E-mail</t>
    <phoneticPr fontId="5"/>
  </si>
  <si>
    <t>企業名</t>
    <rPh sb="0" eb="2">
      <t>キギョウ</t>
    </rPh>
    <rPh sb="2" eb="3">
      <t>メイ</t>
    </rPh>
    <phoneticPr fontId="4"/>
  </si>
  <si>
    <t>t-CO2</t>
    <phoneticPr fontId="5"/>
  </si>
  <si>
    <t>t-CO2/年</t>
    <rPh sb="6" eb="7">
      <t>ネン</t>
    </rPh>
    <phoneticPr fontId="5"/>
  </si>
  <si>
    <t>年間のランニングコスト削減額</t>
    <rPh sb="0" eb="2">
      <t>ネンカン</t>
    </rPh>
    <rPh sb="11" eb="13">
      <t>サクゲン</t>
    </rPh>
    <rPh sb="13" eb="14">
      <t>ガク</t>
    </rPh>
    <phoneticPr fontId="5"/>
  </si>
  <si>
    <t>円</t>
    <rPh sb="0" eb="1">
      <t>エン</t>
    </rPh>
    <phoneticPr fontId="5"/>
  </si>
  <si>
    <t>投資回収年数
(年)</t>
    <rPh sb="0" eb="6">
      <t>トウシカイシュウネンスウ</t>
    </rPh>
    <rPh sb="8" eb="9">
      <t>ネン</t>
    </rPh>
    <phoneticPr fontId="5"/>
  </si>
  <si>
    <t>=</t>
    <phoneticPr fontId="5"/>
  </si>
  <si>
    <t>÷</t>
    <phoneticPr fontId="5"/>
  </si>
  <si>
    <t>費用対効果
(円/t-CO2)</t>
    <rPh sb="0" eb="5">
      <t>ヒヨウタイコウカ</t>
    </rPh>
    <phoneticPr fontId="5"/>
  </si>
  <si>
    <t>経費区分・費目</t>
    <rPh sb="0" eb="2">
      <t>ケイヒ</t>
    </rPh>
    <rPh sb="2" eb="4">
      <t>クブン</t>
    </rPh>
    <rPh sb="5" eb="7">
      <t>ヒモク</t>
    </rPh>
    <phoneticPr fontId="5"/>
  </si>
  <si>
    <t>金額</t>
    <rPh sb="0" eb="2">
      <t>キンガク</t>
    </rPh>
    <phoneticPr fontId="5"/>
  </si>
  <si>
    <t>積算内容</t>
    <rPh sb="0" eb="4">
      <t>セキサンナイヨウ</t>
    </rPh>
    <phoneticPr fontId="5"/>
  </si>
  <si>
    <t>資料番号</t>
    <rPh sb="0" eb="4">
      <t>シリョウバンゴウ</t>
    </rPh>
    <phoneticPr fontId="5"/>
  </si>
  <si>
    <t>細分・設備名称</t>
    <rPh sb="0" eb="2">
      <t>サイブン</t>
    </rPh>
    <rPh sb="3" eb="7">
      <t>セツビメイショウ</t>
    </rPh>
    <phoneticPr fontId="5"/>
  </si>
  <si>
    <t>合計</t>
    <rPh sb="0" eb="2">
      <t>ゴウケイ</t>
    </rPh>
    <phoneticPr fontId="5"/>
  </si>
  <si>
    <t>購入予定の主な財産の内訳（一品、一組又は一式の価格が５０万円以上のもの）</t>
    <phoneticPr fontId="5"/>
  </si>
  <si>
    <t>名称</t>
    <rPh sb="0" eb="2">
      <t>メイショウ</t>
    </rPh>
    <phoneticPr fontId="5"/>
  </si>
  <si>
    <t>仕様</t>
    <rPh sb="0" eb="2">
      <t>シヨウ</t>
    </rPh>
    <phoneticPr fontId="5"/>
  </si>
  <si>
    <t>数量</t>
    <rPh sb="0" eb="2">
      <t>スウリョウ</t>
    </rPh>
    <phoneticPr fontId="5"/>
  </si>
  <si>
    <t>単価</t>
    <rPh sb="0" eb="2">
      <t>タンカ</t>
    </rPh>
    <phoneticPr fontId="5"/>
  </si>
  <si>
    <t>購入予定時期</t>
    <rPh sb="0" eb="6">
      <t>コウニュウヨテイジキ</t>
    </rPh>
    <phoneticPr fontId="5"/>
  </si>
  <si>
    <t>(1)総事業費</t>
    <phoneticPr fontId="5"/>
  </si>
  <si>
    <t>(2)寄付金その他の収入</t>
    <phoneticPr fontId="5"/>
  </si>
  <si>
    <t>(3)差引額
　　(1) － (2)</t>
    <phoneticPr fontId="5"/>
  </si>
  <si>
    <t>(4)補助対象経費
    支出予定額</t>
    <phoneticPr fontId="5"/>
  </si>
  <si>
    <t>(6)選定額
　　　(4)と(5)を比較して
　　少ない方の額</t>
    <phoneticPr fontId="5"/>
  </si>
  <si>
    <t>(7)補助基本額
　　(3)と(6)を比較して
　　　少ない方の額</t>
    <phoneticPr fontId="5"/>
  </si>
  <si>
    <t>所要経費</t>
    <rPh sb="0" eb="2">
      <t>ショヨウ</t>
    </rPh>
    <rPh sb="2" eb="4">
      <t>ケイヒ</t>
    </rPh>
    <phoneticPr fontId="4"/>
  </si>
  <si>
    <t>補助対象経費支出予定額内訳</t>
    <rPh sb="0" eb="2">
      <t>ホジョ</t>
    </rPh>
    <rPh sb="2" eb="4">
      <t>タイショウ</t>
    </rPh>
    <rPh sb="4" eb="6">
      <t>ケイヒ</t>
    </rPh>
    <rPh sb="6" eb="8">
      <t>シシュツ</t>
    </rPh>
    <rPh sb="8" eb="10">
      <t>ヨテイ</t>
    </rPh>
    <rPh sb="10" eb="11">
      <t>ガク</t>
    </rPh>
    <rPh sb="11" eb="13">
      <t>ウチワケ</t>
    </rPh>
    <phoneticPr fontId="4"/>
  </si>
  <si>
    <t>工場・事業場名</t>
    <rPh sb="0" eb="2">
      <t>コウジョウ</t>
    </rPh>
    <rPh sb="3" eb="6">
      <t>ジギョウジョウ</t>
    </rPh>
    <rPh sb="6" eb="7">
      <t>メイ</t>
    </rPh>
    <phoneticPr fontId="5"/>
  </si>
  <si>
    <t>主な業務内容</t>
    <rPh sb="0" eb="1">
      <t>オモ</t>
    </rPh>
    <rPh sb="2" eb="6">
      <t>ギョウムナイヨウ</t>
    </rPh>
    <phoneticPr fontId="5"/>
  </si>
  <si>
    <t>住所</t>
    <rPh sb="0" eb="2">
      <t>ジュウショ</t>
    </rPh>
    <phoneticPr fontId="5"/>
  </si>
  <si>
    <t>補助事業
実施の有無</t>
    <rPh sb="0" eb="4">
      <t>ホジョジギョウ</t>
    </rPh>
    <rPh sb="5" eb="7">
      <t>ジッシ</t>
    </rPh>
    <rPh sb="8" eb="10">
      <t>ウム</t>
    </rPh>
    <phoneticPr fontId="5"/>
  </si>
  <si>
    <t>有</t>
    <rPh sb="0" eb="1">
      <t>ア</t>
    </rPh>
    <phoneticPr fontId="5"/>
  </si>
  <si>
    <t>無</t>
    <rPh sb="0" eb="1">
      <t>ナ</t>
    </rPh>
    <phoneticPr fontId="5"/>
  </si>
  <si>
    <t>令和３年度</t>
    <rPh sb="0" eb="2">
      <t>レイワ</t>
    </rPh>
    <rPh sb="3" eb="5">
      <t>ネンド</t>
    </rPh>
    <phoneticPr fontId="5"/>
  </si>
  <si>
    <t>SHIFT事業で機器導入</t>
    <rPh sb="5" eb="7">
      <t>ジギョウ</t>
    </rPh>
    <rPh sb="8" eb="12">
      <t>キキドウニュウ</t>
    </rPh>
    <phoneticPr fontId="5"/>
  </si>
  <si>
    <t>令和3年度補正</t>
    <rPh sb="0" eb="2">
      <t>レイワ</t>
    </rPh>
    <rPh sb="3" eb="7">
      <t>ネンドホセイ</t>
    </rPh>
    <phoneticPr fontId="5"/>
  </si>
  <si>
    <t>補助事業
申請の有無</t>
    <rPh sb="0" eb="4">
      <t>ホジョジギョウ</t>
    </rPh>
    <rPh sb="5" eb="7">
      <t>シンセイ</t>
    </rPh>
    <rPh sb="8" eb="10">
      <t>ウム</t>
    </rPh>
    <phoneticPr fontId="5"/>
  </si>
  <si>
    <t>令和4年度補正</t>
    <rPh sb="0" eb="2">
      <t>レイワ</t>
    </rPh>
    <rPh sb="3" eb="7">
      <t>ネンドホセイ</t>
    </rPh>
    <phoneticPr fontId="5"/>
  </si>
  <si>
    <t>カテゴリー1</t>
    <phoneticPr fontId="4"/>
  </si>
  <si>
    <t>カテゴリー</t>
    <phoneticPr fontId="4"/>
  </si>
  <si>
    <t>その他会社</t>
    <rPh sb="2" eb="3">
      <t>タ</t>
    </rPh>
    <rPh sb="3" eb="5">
      <t>カイシャ</t>
    </rPh>
    <phoneticPr fontId="4"/>
  </si>
  <si>
    <t>金融機関</t>
    <rPh sb="0" eb="2">
      <t>キンユウ</t>
    </rPh>
    <rPh sb="2" eb="4">
      <t>キカン</t>
    </rPh>
    <phoneticPr fontId="4"/>
  </si>
  <si>
    <t>ESCO事業者</t>
    <rPh sb="4" eb="6">
      <t>ジギョウ</t>
    </rPh>
    <rPh sb="6" eb="7">
      <t>シャ</t>
    </rPh>
    <phoneticPr fontId="4"/>
  </si>
  <si>
    <t>リース会社</t>
    <rPh sb="3" eb="5">
      <t>カイシャ</t>
    </rPh>
    <phoneticPr fontId="4"/>
  </si>
  <si>
    <t>その他</t>
    <rPh sb="2" eb="3">
      <t>タ</t>
    </rPh>
    <phoneticPr fontId="4"/>
  </si>
  <si>
    <t>令和5年度</t>
    <rPh sb="0" eb="2">
      <t>レイワ</t>
    </rPh>
    <rPh sb="3" eb="5">
      <t>ネンド</t>
    </rPh>
    <phoneticPr fontId="5"/>
  </si>
  <si>
    <t>円</t>
    <rPh sb="0" eb="1">
      <t>エン</t>
    </rPh>
    <phoneticPr fontId="4"/>
  </si>
  <si>
    <t>R6</t>
    <phoneticPr fontId="4"/>
  </si>
  <si>
    <t>補助対象経費支出予定額</t>
    <phoneticPr fontId="4"/>
  </si>
  <si>
    <t>氏名</t>
  </si>
  <si>
    <t>部署・役職</t>
  </si>
  <si>
    <t>子会社</t>
    <rPh sb="0" eb="3">
      <t>コガイシャ</t>
    </rPh>
    <phoneticPr fontId="4"/>
  </si>
  <si>
    <t>関連会社</t>
    <rPh sb="0" eb="2">
      <t>カンレン</t>
    </rPh>
    <rPh sb="2" eb="4">
      <t>カイシャ</t>
    </rPh>
    <phoneticPr fontId="4"/>
  </si>
  <si>
    <t>ESCO事業者</t>
    <rPh sb="4" eb="6">
      <t>ジギョウ</t>
    </rPh>
    <rPh sb="6" eb="7">
      <t>シャ</t>
    </rPh>
    <phoneticPr fontId="4"/>
  </si>
  <si>
    <t>リース会社</t>
    <rPh sb="3" eb="5">
      <t>カイシャ</t>
    </rPh>
    <phoneticPr fontId="4"/>
  </si>
  <si>
    <t>※ CO2排出量削減の実績評価のための体制図を図示してください。</t>
    <rPh sb="8" eb="10">
      <t>サクゲン</t>
    </rPh>
    <rPh sb="11" eb="13">
      <t>ジッセキ</t>
    </rPh>
    <rPh sb="13" eb="15">
      <t>ヒョウカ</t>
    </rPh>
    <phoneticPr fontId="4"/>
  </si>
  <si>
    <t>2. 連絡先情報</t>
    <rPh sb="3" eb="6">
      <t>レンラクサキ</t>
    </rPh>
    <rPh sb="6" eb="8">
      <t>ジョウホウ</t>
    </rPh>
    <phoneticPr fontId="4"/>
  </si>
  <si>
    <t>1. 実績評価責任者</t>
    <rPh sb="3" eb="5">
      <t>ジッセキ</t>
    </rPh>
    <rPh sb="5" eb="7">
      <t>ヒョウカ</t>
    </rPh>
    <rPh sb="7" eb="10">
      <t>セキニンシャ</t>
    </rPh>
    <phoneticPr fontId="4"/>
  </si>
  <si>
    <t>3. 実績評価体制</t>
    <rPh sb="3" eb="5">
      <t>ジッセキ</t>
    </rPh>
    <rPh sb="5" eb="7">
      <t>ヒョウカ</t>
    </rPh>
    <phoneticPr fontId="4"/>
  </si>
  <si>
    <t>(注) 中小企業基本法（昭和３８年法律第１５４号）第２条第１項による。</t>
    <rPh sb="1" eb="2">
      <t>チュウ</t>
    </rPh>
    <phoneticPr fontId="4"/>
  </si>
  <si>
    <t>中小企業者(注)
の該当</t>
    <rPh sb="0" eb="2">
      <t>チュウショウ</t>
    </rPh>
    <rPh sb="2" eb="4">
      <t>キギョウ</t>
    </rPh>
    <rPh sb="4" eb="5">
      <t>シャ</t>
    </rPh>
    <rPh sb="6" eb="7">
      <t>チュウ</t>
    </rPh>
    <rPh sb="10" eb="12">
      <t>ガイトウ</t>
    </rPh>
    <phoneticPr fontId="4"/>
  </si>
  <si>
    <t>下記に該当がある場合(有の場合)、今回の補助金の対象とすることはできません。</t>
    <rPh sb="0" eb="2">
      <t>カキ</t>
    </rPh>
    <rPh sb="3" eb="5">
      <t>ガイトウ</t>
    </rPh>
    <rPh sb="8" eb="10">
      <t>バアイ</t>
    </rPh>
    <rPh sb="11" eb="12">
      <t>アリ</t>
    </rPh>
    <rPh sb="13" eb="15">
      <t>バアイ</t>
    </rPh>
    <rPh sb="17" eb="19">
      <t>コンカイ</t>
    </rPh>
    <rPh sb="20" eb="23">
      <t>ホジョキン</t>
    </rPh>
    <rPh sb="24" eb="26">
      <t>タイショウ</t>
    </rPh>
    <phoneticPr fontId="4"/>
  </si>
  <si>
    <t>設備名称</t>
    <rPh sb="0" eb="2">
      <t>セツビ</t>
    </rPh>
    <rPh sb="2" eb="4">
      <t>メイショウ</t>
    </rPh>
    <phoneticPr fontId="4"/>
  </si>
  <si>
    <t>設備所有者</t>
    <rPh sb="0" eb="2">
      <t>セツビ</t>
    </rPh>
    <rPh sb="2" eb="5">
      <t>ショユウシャ</t>
    </rPh>
    <phoneticPr fontId="4"/>
  </si>
  <si>
    <t>設備更新内容</t>
    <rPh sb="0" eb="2">
      <t>セツビ</t>
    </rPh>
    <rPh sb="2" eb="4">
      <t>コウシン</t>
    </rPh>
    <rPh sb="4" eb="6">
      <t>ナイヨウ</t>
    </rPh>
    <phoneticPr fontId="4"/>
  </si>
  <si>
    <t>中小企業該当</t>
    <rPh sb="0" eb="2">
      <t>チュウショウ</t>
    </rPh>
    <rPh sb="2" eb="4">
      <t>キギョウ</t>
    </rPh>
    <rPh sb="4" eb="6">
      <t>ガイトウ</t>
    </rPh>
    <phoneticPr fontId="4"/>
  </si>
  <si>
    <t>該当する</t>
    <rPh sb="0" eb="2">
      <t>ガイトウ</t>
    </rPh>
    <phoneticPr fontId="4"/>
  </si>
  <si>
    <t>該当しない</t>
    <rPh sb="0" eb="2">
      <t>ガイトウ</t>
    </rPh>
    <phoneticPr fontId="4"/>
  </si>
  <si>
    <t>参加の位置付け</t>
    <rPh sb="0" eb="2">
      <t>サンカ</t>
    </rPh>
    <rPh sb="3" eb="6">
      <t>イチヅ</t>
    </rPh>
    <phoneticPr fontId="4"/>
  </si>
  <si>
    <t>Scope3
カテゴリー</t>
    <phoneticPr fontId="4"/>
  </si>
  <si>
    <t>参加位置付け</t>
    <rPh sb="0" eb="2">
      <t>サンカ</t>
    </rPh>
    <rPh sb="2" eb="5">
      <t>イチヅ</t>
    </rPh>
    <phoneticPr fontId="4"/>
  </si>
  <si>
    <t>代表企業の子会社等</t>
    <rPh sb="0" eb="2">
      <t>ダイヒョウ</t>
    </rPh>
    <rPh sb="2" eb="4">
      <t>キギョウ</t>
    </rPh>
    <rPh sb="5" eb="8">
      <t>コガイシャ</t>
    </rPh>
    <rPh sb="8" eb="9">
      <t>トウ</t>
    </rPh>
    <phoneticPr fontId="4"/>
  </si>
  <si>
    <t>連携企業</t>
    <rPh sb="0" eb="2">
      <t>レンケイ</t>
    </rPh>
    <rPh sb="2" eb="4">
      <t>キギョウ</t>
    </rPh>
    <phoneticPr fontId="4"/>
  </si>
  <si>
    <t>サプライチェーンにおける代表企業との関係</t>
    <rPh sb="12" eb="14">
      <t>ダイヒョウ</t>
    </rPh>
    <rPh sb="14" eb="16">
      <t>キギョウ</t>
    </rPh>
    <rPh sb="18" eb="20">
      <t>カンケイ</t>
    </rPh>
    <phoneticPr fontId="4"/>
  </si>
  <si>
    <t>3. 補助事業実施場所</t>
    <rPh sb="3" eb="5">
      <t>ホジョ</t>
    </rPh>
    <rPh sb="5" eb="7">
      <t>ジギョウ</t>
    </rPh>
    <rPh sb="7" eb="9">
      <t>ジッシ</t>
    </rPh>
    <rPh sb="9" eb="11">
      <t>バショ</t>
    </rPh>
    <phoneticPr fontId="5"/>
  </si>
  <si>
    <t>4．補助事業の概要</t>
    <rPh sb="2" eb="4">
      <t>ホジョ</t>
    </rPh>
    <rPh sb="4" eb="6">
      <t>ジギョウ</t>
    </rPh>
    <rPh sb="7" eb="9">
      <t>ガイヨウ</t>
    </rPh>
    <phoneticPr fontId="4"/>
  </si>
  <si>
    <t>5. 補助事業（設備更新対象設備）に関する過去の補助金利用の有無</t>
    <rPh sb="3" eb="5">
      <t>ホジョ</t>
    </rPh>
    <rPh sb="5" eb="7">
      <t>ジギョウ</t>
    </rPh>
    <rPh sb="8" eb="10">
      <t>セツビ</t>
    </rPh>
    <rPh sb="10" eb="12">
      <t>コウシン</t>
    </rPh>
    <rPh sb="12" eb="14">
      <t>タイショウ</t>
    </rPh>
    <rPh sb="14" eb="16">
      <t>セツビ</t>
    </rPh>
    <rPh sb="18" eb="19">
      <t>カン</t>
    </rPh>
    <rPh sb="21" eb="23">
      <t>カコ</t>
    </rPh>
    <rPh sb="24" eb="27">
      <t>ホジョキン</t>
    </rPh>
    <rPh sb="27" eb="29">
      <t>リヨウ</t>
    </rPh>
    <rPh sb="30" eb="32">
      <t>ウム</t>
    </rPh>
    <phoneticPr fontId="5"/>
  </si>
  <si>
    <t>補助事業実施
工場・事業場</t>
    <rPh sb="0" eb="2">
      <t>ホジョ</t>
    </rPh>
    <rPh sb="2" eb="4">
      <t>ジギョウ</t>
    </rPh>
    <rPh sb="4" eb="6">
      <t>ジッシ</t>
    </rPh>
    <rPh sb="7" eb="9">
      <t>コウジョウ</t>
    </rPh>
    <rPh sb="10" eb="13">
      <t>ジギョウジョウ</t>
    </rPh>
    <phoneticPr fontId="4"/>
  </si>
  <si>
    <t>2. 実績評価担当者</t>
    <rPh sb="3" eb="5">
      <t>ジッセキ</t>
    </rPh>
    <rPh sb="5" eb="7">
      <t>ヒョウカ</t>
    </rPh>
    <rPh sb="7" eb="10">
      <t>タントウシャ</t>
    </rPh>
    <phoneticPr fontId="4"/>
  </si>
  <si>
    <t>電話</t>
    <rPh sb="0" eb="2">
      <t>デンワ</t>
    </rPh>
    <phoneticPr fontId="4"/>
  </si>
  <si>
    <t>メールアドレス</t>
    <phoneticPr fontId="4"/>
  </si>
  <si>
    <t>実施年度</t>
    <rPh sb="0" eb="2">
      <t>ジッシ</t>
    </rPh>
    <rPh sb="2" eb="4">
      <t>ネンド</t>
    </rPh>
    <phoneticPr fontId="5"/>
  </si>
  <si>
    <t>補助率</t>
    <rPh sb="0" eb="3">
      <t>ホジョリツ</t>
    </rPh>
    <phoneticPr fontId="4"/>
  </si>
  <si>
    <t>１/</t>
    <phoneticPr fontId="4"/>
  </si>
  <si>
    <t>(8)補助金所要額
　　(7)X補助率
　　千円未満切り捨て</t>
    <rPh sb="16" eb="19">
      <t>ホジョリツ</t>
    </rPh>
    <phoneticPr fontId="5"/>
  </si>
  <si>
    <t>年度</t>
    <rPh sb="0" eb="2">
      <t>ネンド</t>
    </rPh>
    <phoneticPr fontId="4"/>
  </si>
  <si>
    <t>１．補助事業実施企業名</t>
    <rPh sb="2" eb="4">
      <t>ホジョ</t>
    </rPh>
    <rPh sb="4" eb="6">
      <t>ジギョウ</t>
    </rPh>
    <rPh sb="6" eb="8">
      <t>ジッシ</t>
    </rPh>
    <rPh sb="8" eb="10">
      <t>キギョウ</t>
    </rPh>
    <rPh sb="10" eb="11">
      <t>メイ</t>
    </rPh>
    <phoneticPr fontId="4"/>
  </si>
  <si>
    <t>法人情報</t>
    <rPh sb="0" eb="2">
      <t>ホウジン</t>
    </rPh>
    <rPh sb="2" eb="4">
      <t>ジョウホウ</t>
    </rPh>
    <phoneticPr fontId="4"/>
  </si>
  <si>
    <t>リース</t>
    <phoneticPr fontId="4"/>
  </si>
  <si>
    <t>代表企業</t>
    <rPh sb="0" eb="2">
      <t>ダイヒョウ</t>
    </rPh>
    <rPh sb="2" eb="4">
      <t>キギョウ</t>
    </rPh>
    <phoneticPr fontId="4"/>
  </si>
  <si>
    <t>補助事業におけるESCO事業者、リース事業者の利用する場合は、以下をご記入ください。</t>
    <rPh sb="0" eb="2">
      <t>ホジョ</t>
    </rPh>
    <rPh sb="2" eb="4">
      <t>ジギョウ</t>
    </rPh>
    <rPh sb="12" eb="14">
      <t>ジギョウ</t>
    </rPh>
    <rPh sb="14" eb="15">
      <t>シャ</t>
    </rPh>
    <rPh sb="19" eb="21">
      <t>ジギョウ</t>
    </rPh>
    <rPh sb="21" eb="22">
      <t>シャ</t>
    </rPh>
    <rPh sb="23" eb="25">
      <t>リヨウ</t>
    </rPh>
    <rPh sb="27" eb="29">
      <t>バアイ</t>
    </rPh>
    <rPh sb="31" eb="33">
      <t>イカ</t>
    </rPh>
    <rPh sb="35" eb="37">
      <t>キニュウ</t>
    </rPh>
    <phoneticPr fontId="4"/>
  </si>
  <si>
    <t xml:space="preserve">
事務連絡先</t>
    <rPh sb="1" eb="6">
      <t>ジムレンラクサキ</t>
    </rPh>
    <phoneticPr fontId="5"/>
  </si>
  <si>
    <t>法人情報</t>
    <rPh sb="0" eb="2">
      <t>ホウジン</t>
    </rPh>
    <rPh sb="2" eb="4">
      <t>ジョウホウ</t>
    </rPh>
    <phoneticPr fontId="4"/>
  </si>
  <si>
    <t>ｸﾞﾘｰﾝリカバリー事業で機器導入</t>
    <rPh sb="10" eb="12">
      <t>ジギョウ</t>
    </rPh>
    <rPh sb="13" eb="17">
      <t>キキドウニュウ</t>
    </rPh>
    <phoneticPr fontId="5"/>
  </si>
  <si>
    <t>代表事業者</t>
    <rPh sb="0" eb="2">
      <t>ダイヒョウ</t>
    </rPh>
    <rPh sb="2" eb="5">
      <t>ジギョウシャ</t>
    </rPh>
    <phoneticPr fontId="4"/>
  </si>
  <si>
    <t>事務代行</t>
    <rPh sb="0" eb="4">
      <t>ジムダイコウ</t>
    </rPh>
    <phoneticPr fontId="4"/>
  </si>
  <si>
    <t>（C)</t>
    <phoneticPr fontId="4"/>
  </si>
  <si>
    <t>年間CO2排出削減量（A-B)</t>
    <rPh sb="0" eb="2">
      <t>ネンカン</t>
    </rPh>
    <rPh sb="5" eb="7">
      <t>ハイシュツ</t>
    </rPh>
    <rPh sb="7" eb="9">
      <t>サクゲン</t>
    </rPh>
    <rPh sb="9" eb="10">
      <t>リョウ</t>
    </rPh>
    <phoneticPr fontId="4"/>
  </si>
  <si>
    <t>（A)</t>
    <phoneticPr fontId="4"/>
  </si>
  <si>
    <t>（B)</t>
    <phoneticPr fontId="4"/>
  </si>
  <si>
    <t>（D)</t>
    <phoneticPr fontId="4"/>
  </si>
  <si>
    <t>（E)</t>
    <phoneticPr fontId="4"/>
  </si>
  <si>
    <t xml:space="preserve"> &lt;CO2削減量の算出根拠（別紙の添付でも可）&gt;</t>
    <rPh sb="5" eb="7">
      <t>サクゲン</t>
    </rPh>
    <rPh sb="7" eb="8">
      <t>リョウ</t>
    </rPh>
    <rPh sb="9" eb="11">
      <t>サンシュツ</t>
    </rPh>
    <rPh sb="11" eb="13">
      <t>コンキョ</t>
    </rPh>
    <rPh sb="14" eb="16">
      <t>ベッシ</t>
    </rPh>
    <rPh sb="17" eb="19">
      <t>テンプ</t>
    </rPh>
    <rPh sb="21" eb="22">
      <t>カ</t>
    </rPh>
    <phoneticPr fontId="4"/>
  </si>
  <si>
    <t>&lt;ランニングコスト削減額の算出根拠（別紙の添付でも可）&gt;</t>
    <rPh sb="9" eb="11">
      <t>サクゲン</t>
    </rPh>
    <rPh sb="11" eb="12">
      <t>ガク</t>
    </rPh>
    <rPh sb="13" eb="15">
      <t>サンシュツ</t>
    </rPh>
    <rPh sb="15" eb="17">
      <t>コンキョ</t>
    </rPh>
    <rPh sb="18" eb="20">
      <t>ベッシ</t>
    </rPh>
    <rPh sb="21" eb="23">
      <t>テンプ</t>
    </rPh>
    <rPh sb="25" eb="26">
      <t>カ</t>
    </rPh>
    <phoneticPr fontId="4"/>
  </si>
  <si>
    <t xml:space="preserve"> 補助基本額</t>
    <rPh sb="1" eb="3">
      <t>ホジョ</t>
    </rPh>
    <rPh sb="3" eb="5">
      <t>キホン</t>
    </rPh>
    <rPh sb="5" eb="6">
      <t>ガク</t>
    </rPh>
    <phoneticPr fontId="5"/>
  </si>
  <si>
    <t>更新設備毎のCO2排出量削減効果の根拠（更新設備毎に記入してください）</t>
    <rPh sb="0" eb="2">
      <t>コウシン</t>
    </rPh>
    <rPh sb="2" eb="4">
      <t>セツビ</t>
    </rPh>
    <rPh sb="4" eb="5">
      <t>ゴト</t>
    </rPh>
    <rPh sb="9" eb="12">
      <t>ハイシュツリョウ</t>
    </rPh>
    <rPh sb="12" eb="14">
      <t>サクゲン</t>
    </rPh>
    <rPh sb="14" eb="16">
      <t>コウカ</t>
    </rPh>
    <rPh sb="17" eb="19">
      <t>コンキョ</t>
    </rPh>
    <rPh sb="20" eb="22">
      <t>コウシン</t>
    </rPh>
    <rPh sb="22" eb="24">
      <t>セツビ</t>
    </rPh>
    <rPh sb="24" eb="25">
      <t>ゴト</t>
    </rPh>
    <rPh sb="26" eb="28">
      <t>キニュウ</t>
    </rPh>
    <phoneticPr fontId="5"/>
  </si>
  <si>
    <t>総事業費の合計</t>
    <rPh sb="0" eb="1">
      <t>ソウ</t>
    </rPh>
    <rPh sb="1" eb="3">
      <t>ジギョウ</t>
    </rPh>
    <rPh sb="3" eb="4">
      <t>ヒ</t>
    </rPh>
    <rPh sb="5" eb="7">
      <t>ゴウケイ</t>
    </rPh>
    <phoneticPr fontId="5"/>
  </si>
  <si>
    <t xml:space="preserve"> 年間ランニングコスト削減額の合計</t>
    <rPh sb="1" eb="3">
      <t>ネンカン</t>
    </rPh>
    <rPh sb="11" eb="13">
      <t>サクゲン</t>
    </rPh>
    <rPh sb="13" eb="14">
      <t>ガク</t>
    </rPh>
    <rPh sb="15" eb="17">
      <t>ゴウケイ</t>
    </rPh>
    <phoneticPr fontId="5"/>
  </si>
  <si>
    <t>法定耐用年数</t>
    <rPh sb="0" eb="6">
      <t>ホウテイタイヨウネンスウ</t>
    </rPh>
    <phoneticPr fontId="4"/>
  </si>
  <si>
    <t>（F)</t>
    <phoneticPr fontId="4"/>
  </si>
  <si>
    <t>設備名称</t>
    <rPh sb="0" eb="2">
      <t>セツビ</t>
    </rPh>
    <rPh sb="2" eb="4">
      <t>メイショウ</t>
    </rPh>
    <phoneticPr fontId="4"/>
  </si>
  <si>
    <r>
      <t>補助対象設備の基準年度排出量（設備更新前）</t>
    </r>
    <r>
      <rPr>
        <sz val="7"/>
        <color theme="1"/>
        <rFont val="Meiryo UI"/>
        <family val="3"/>
        <charset val="128"/>
      </rPr>
      <t>(年間エネルギー使用量×排出係数)</t>
    </r>
    <rPh sb="0" eb="2">
      <t>ホジョ</t>
    </rPh>
    <rPh sb="2" eb="4">
      <t>タイショウ</t>
    </rPh>
    <rPh sb="4" eb="6">
      <t>セツビ</t>
    </rPh>
    <rPh sb="7" eb="14">
      <t>キジュンネンドハイシュツリョウ</t>
    </rPh>
    <rPh sb="15" eb="17">
      <t>セツビ</t>
    </rPh>
    <rPh sb="17" eb="19">
      <t>コウシン</t>
    </rPh>
    <rPh sb="19" eb="20">
      <t>マエ</t>
    </rPh>
    <phoneticPr fontId="5"/>
  </si>
  <si>
    <r>
      <t>補助対象設備の目標年度排出量（設備更新後）</t>
    </r>
    <r>
      <rPr>
        <sz val="7"/>
        <color theme="1"/>
        <rFont val="Meiryo UI"/>
        <family val="3"/>
        <charset val="128"/>
      </rPr>
      <t>(年間エネルギー使用量×排出係数)</t>
    </r>
    <rPh sb="0" eb="2">
      <t>ホジョ</t>
    </rPh>
    <rPh sb="2" eb="4">
      <t>タイショウ</t>
    </rPh>
    <rPh sb="4" eb="6">
      <t>セツビ</t>
    </rPh>
    <rPh sb="7" eb="9">
      <t>モクヒョウ</t>
    </rPh>
    <rPh sb="9" eb="11">
      <t>ネンド</t>
    </rPh>
    <rPh sb="11" eb="13">
      <t>ハイシュツ</t>
    </rPh>
    <rPh sb="13" eb="14">
      <t>リョウ</t>
    </rPh>
    <rPh sb="19" eb="20">
      <t>ゴ</t>
    </rPh>
    <phoneticPr fontId="5"/>
  </si>
  <si>
    <t>法定耐用年数内に見込まれるCO2排出削減量（(C) ×（D)）</t>
    <rPh sb="0" eb="2">
      <t>ホウテイ</t>
    </rPh>
    <rPh sb="2" eb="4">
      <t>タイヨウ</t>
    </rPh>
    <rPh sb="4" eb="6">
      <t>ネンスウ</t>
    </rPh>
    <rPh sb="6" eb="7">
      <t>ナイ</t>
    </rPh>
    <rPh sb="8" eb="10">
      <t>ミコ</t>
    </rPh>
    <rPh sb="16" eb="18">
      <t>ハイシュツ</t>
    </rPh>
    <rPh sb="18" eb="20">
      <t>サクゲン</t>
    </rPh>
    <rPh sb="20" eb="21">
      <t>リョウ</t>
    </rPh>
    <phoneticPr fontId="4"/>
  </si>
  <si>
    <t>法定耐用年数内に見込まれるCO2排出削減量の合計</t>
    <rPh sb="0" eb="2">
      <t>ホウテイ</t>
    </rPh>
    <rPh sb="2" eb="4">
      <t>タイヨウ</t>
    </rPh>
    <rPh sb="4" eb="6">
      <t>ネンスウ</t>
    </rPh>
    <rPh sb="6" eb="7">
      <t>ナイ</t>
    </rPh>
    <rPh sb="8" eb="10">
      <t>ミコ</t>
    </rPh>
    <rPh sb="16" eb="18">
      <t>ハイシュツ</t>
    </rPh>
    <rPh sb="18" eb="20">
      <t>サクゲン</t>
    </rPh>
    <rPh sb="20" eb="21">
      <t>リョウ</t>
    </rPh>
    <rPh sb="22" eb="24">
      <t>ゴウケイ</t>
    </rPh>
    <phoneticPr fontId="5"/>
  </si>
  <si>
    <t>コピー範囲</t>
    <rPh sb="3" eb="5">
      <t>ハンイ</t>
    </rPh>
    <phoneticPr fontId="4"/>
  </si>
  <si>
    <t>本ファイルの記入にあたって</t>
    <rPh sb="0" eb="1">
      <t>ホン</t>
    </rPh>
    <rPh sb="6" eb="8">
      <t>キニュウ</t>
    </rPh>
    <phoneticPr fontId="4"/>
  </si>
  <si>
    <t>〇</t>
    <phoneticPr fontId="4"/>
  </si>
  <si>
    <t>資料を作成いただくにあたり、セルの記入箇所は以下の通りとなっています。</t>
    <rPh sb="0" eb="2">
      <t>シリョウ</t>
    </rPh>
    <rPh sb="3" eb="5">
      <t>サクセイ</t>
    </rPh>
    <rPh sb="17" eb="19">
      <t>キニュウ</t>
    </rPh>
    <rPh sb="19" eb="21">
      <t>カショ</t>
    </rPh>
    <rPh sb="22" eb="24">
      <t>イカ</t>
    </rPh>
    <rPh sb="25" eb="26">
      <t>トオ</t>
    </rPh>
    <phoneticPr fontId="4"/>
  </si>
  <si>
    <t>黄色のセル</t>
    <rPh sb="0" eb="2">
      <t>キイロ</t>
    </rPh>
    <phoneticPr fontId="4"/>
  </si>
  <si>
    <t>・・・記入して下さい。</t>
    <rPh sb="3" eb="5">
      <t>キニュウ</t>
    </rPh>
    <rPh sb="7" eb="8">
      <t>クダ</t>
    </rPh>
    <phoneticPr fontId="24"/>
  </si>
  <si>
    <t>緑のセル</t>
    <rPh sb="0" eb="1">
      <t>ミドリ</t>
    </rPh>
    <phoneticPr fontId="4"/>
  </si>
  <si>
    <t>・・・選択してください。</t>
    <rPh sb="3" eb="5">
      <t>センタク</t>
    </rPh>
    <phoneticPr fontId="24"/>
  </si>
  <si>
    <t>水色のセル</t>
    <rPh sb="0" eb="2">
      <t>ミズイロ</t>
    </rPh>
    <phoneticPr fontId="4"/>
  </si>
  <si>
    <t>・・・自動計算セルです。</t>
    <rPh sb="3" eb="5">
      <t>ジドウ</t>
    </rPh>
    <rPh sb="5" eb="7">
      <t>ケイサン</t>
    </rPh>
    <phoneticPr fontId="24"/>
  </si>
  <si>
    <t>本ファイルのシートの構成と提出要否</t>
    <rPh sb="0" eb="1">
      <t>ホン</t>
    </rPh>
    <rPh sb="10" eb="12">
      <t>コウセイ</t>
    </rPh>
    <rPh sb="13" eb="15">
      <t>テイシュツ</t>
    </rPh>
    <rPh sb="15" eb="17">
      <t>ヨウヒ</t>
    </rPh>
    <phoneticPr fontId="4"/>
  </si>
  <si>
    <t>シート名</t>
    <rPh sb="3" eb="4">
      <t>メイ</t>
    </rPh>
    <phoneticPr fontId="4"/>
  </si>
  <si>
    <t>提出要否</t>
    <rPh sb="0" eb="2">
      <t>テイシュツ</t>
    </rPh>
    <rPh sb="2" eb="4">
      <t>ヨウヒ</t>
    </rPh>
    <phoneticPr fontId="4"/>
  </si>
  <si>
    <t>記入上の注意(本シート）</t>
    <rPh sb="0" eb="2">
      <t>キニュウ</t>
    </rPh>
    <rPh sb="2" eb="3">
      <t>ジョウ</t>
    </rPh>
    <rPh sb="4" eb="6">
      <t>チュウイ</t>
    </rPh>
    <rPh sb="7" eb="8">
      <t>ホン</t>
    </rPh>
    <phoneticPr fontId="4"/>
  </si>
  <si>
    <t>不要</t>
    <rPh sb="0" eb="2">
      <t>フヨウ</t>
    </rPh>
    <phoneticPr fontId="4"/>
  </si>
  <si>
    <t>要</t>
    <rPh sb="0" eb="1">
      <t>ヨウ</t>
    </rPh>
    <phoneticPr fontId="4"/>
  </si>
  <si>
    <t>記入上の注意</t>
    <rPh sb="0" eb="2">
      <t>キニュウ</t>
    </rPh>
    <rPh sb="2" eb="3">
      <t>ジョウ</t>
    </rPh>
    <rPh sb="4" eb="6">
      <t>チュウイ</t>
    </rPh>
    <phoneticPr fontId="4"/>
  </si>
  <si>
    <t>本ファイルは、補助事業を実施する企業が作成する書類です。補助事業実施企業は、工場・事業場毎に下記5つ(補助事業を2年度にわたって実施する場合は6つ)のシートに必要事項を記入してください。</t>
    <rPh sb="0" eb="1">
      <t>ホン</t>
    </rPh>
    <rPh sb="7" eb="9">
      <t>ホジョ</t>
    </rPh>
    <rPh sb="9" eb="11">
      <t>ジギョウ</t>
    </rPh>
    <rPh sb="12" eb="14">
      <t>ジッシ</t>
    </rPh>
    <rPh sb="16" eb="18">
      <t>キギョウ</t>
    </rPh>
    <rPh sb="19" eb="21">
      <t>サクセイ</t>
    </rPh>
    <rPh sb="23" eb="25">
      <t>ショルイ</t>
    </rPh>
    <rPh sb="28" eb="30">
      <t>ホジョ</t>
    </rPh>
    <rPh sb="30" eb="32">
      <t>ジギョウ</t>
    </rPh>
    <rPh sb="32" eb="34">
      <t>ジッシ</t>
    </rPh>
    <rPh sb="34" eb="36">
      <t>キギョウ</t>
    </rPh>
    <rPh sb="38" eb="40">
      <t>コウジョウ</t>
    </rPh>
    <rPh sb="41" eb="44">
      <t>ジギョウジョウ</t>
    </rPh>
    <rPh sb="44" eb="45">
      <t>ゴト</t>
    </rPh>
    <rPh sb="46" eb="48">
      <t>カキ</t>
    </rPh>
    <rPh sb="79" eb="81">
      <t>ヒツヨウ</t>
    </rPh>
    <rPh sb="81" eb="83">
      <t>ジコウ</t>
    </rPh>
    <rPh sb="84" eb="86">
      <t>キニュウ</t>
    </rPh>
    <phoneticPr fontId="4"/>
  </si>
  <si>
    <t>別紙2 経費内訳①</t>
    <phoneticPr fontId="4"/>
  </si>
  <si>
    <t>別紙2 経費内訳②</t>
    <phoneticPr fontId="4"/>
  </si>
  <si>
    <t>灰色のセル</t>
    <rPh sb="0" eb="2">
      <t>ハイイロ</t>
    </rPh>
    <phoneticPr fontId="4"/>
  </si>
  <si>
    <t>・・・入力不要です。</t>
    <rPh sb="3" eb="5">
      <t>ニュウリョク</t>
    </rPh>
    <rPh sb="5" eb="7">
      <t>フヨウ</t>
    </rPh>
    <phoneticPr fontId="24"/>
  </si>
  <si>
    <t>←上書き可能です。</t>
    <rPh sb="1" eb="3">
      <t>ウワガ</t>
    </rPh>
    <rPh sb="4" eb="6">
      <t>カノウ</t>
    </rPh>
    <phoneticPr fontId="4"/>
  </si>
  <si>
    <t>令和 年 月 日</t>
  </si>
  <si>
    <t>（工場・事業場における先導的な脱炭素化取組推進事業（SHIFT事業））</t>
  </si>
  <si>
    <t>固定価格買取制度の設備認定に関する誓約書</t>
  </si>
  <si>
    <t>一般財団法人 日本海事協会</t>
    <rPh sb="2" eb="4">
      <t>ザイダン</t>
    </rPh>
    <rPh sb="7" eb="9">
      <t>ニッポン</t>
    </rPh>
    <rPh sb="9" eb="11">
      <t>カイジ</t>
    </rPh>
    <rPh sb="11" eb="13">
      <t>キョウカイ</t>
    </rPh>
    <phoneticPr fontId="4"/>
  </si>
  <si>
    <t>会長　殿</t>
    <rPh sb="0" eb="2">
      <t>カイチョウ</t>
    </rPh>
    <rPh sb="3" eb="4">
      <t>ドノ</t>
    </rPh>
    <phoneticPr fontId="4"/>
  </si>
  <si>
    <t>企業間連携先進モデル支援</t>
    <rPh sb="0" eb="7">
      <t>キギョウカンレンケイセンシン</t>
    </rPh>
    <rPh sb="10" eb="12">
      <t>シエン</t>
    </rPh>
    <phoneticPr fontId="4"/>
  </si>
  <si>
    <t>記</t>
    <phoneticPr fontId="4"/>
  </si>
  <si>
    <t>申請した事業が交付決定されたときは、その設備について財産処分制限期間中は「固定価格買取制度」の設備認定を受けないこと。</t>
    <phoneticPr fontId="4"/>
  </si>
  <si>
    <t>名称</t>
    <rPh sb="0" eb="2">
      <t>メイショウ</t>
    </rPh>
    <phoneticPr fontId="4"/>
  </si>
  <si>
    <t>代表者役職</t>
    <rPh sb="3" eb="5">
      <t>ヤクショク</t>
    </rPh>
    <phoneticPr fontId="4"/>
  </si>
  <si>
    <t>代表者名</t>
    <rPh sb="0" eb="3">
      <t>ダイヒョウシャ</t>
    </rPh>
    <rPh sb="3" eb="4">
      <t>メイ</t>
    </rPh>
    <phoneticPr fontId="4"/>
  </si>
  <si>
    <t>責任者</t>
    <rPh sb="0" eb="3">
      <t>セキニンシャ</t>
    </rPh>
    <phoneticPr fontId="4"/>
  </si>
  <si>
    <t>所属部署</t>
    <rPh sb="0" eb="2">
      <t>ショゾク</t>
    </rPh>
    <rPh sb="2" eb="4">
      <t>ブショ</t>
    </rPh>
    <phoneticPr fontId="4"/>
  </si>
  <si>
    <t>職名</t>
    <rPh sb="0" eb="2">
      <t>ショクメイ</t>
    </rPh>
    <phoneticPr fontId="4"/>
  </si>
  <si>
    <t>氏名</t>
    <rPh sb="0" eb="2">
      <t>シメイ</t>
    </rPh>
    <phoneticPr fontId="4"/>
  </si>
  <si>
    <t>担当者</t>
    <rPh sb="0" eb="3">
      <t>タントウシャ</t>
    </rPh>
    <phoneticPr fontId="4"/>
  </si>
  <si>
    <t>電話番号</t>
    <rPh sb="0" eb="2">
      <t>デンワ</t>
    </rPh>
    <rPh sb="2" eb="4">
      <t>バンゴウ</t>
    </rPh>
    <phoneticPr fontId="4"/>
  </si>
  <si>
    <t>Eメールアドレス</t>
    <phoneticPr fontId="4"/>
  </si>
  <si>
    <t>事務連絡先</t>
    <rPh sb="0" eb="2">
      <t>ジム</t>
    </rPh>
    <rPh sb="2" eb="4">
      <t>レンラク</t>
    </rPh>
    <rPh sb="4" eb="5">
      <t>サキ</t>
    </rPh>
    <phoneticPr fontId="4"/>
  </si>
  <si>
    <t>必要に応じ(※１)</t>
    <rPh sb="0" eb="2">
      <t>ヒツヨウ</t>
    </rPh>
    <rPh sb="3" eb="4">
      <t>オウ</t>
    </rPh>
    <phoneticPr fontId="4"/>
  </si>
  <si>
    <t>様式1別添１</t>
    <phoneticPr fontId="4"/>
  </si>
  <si>
    <t>※1　補助事業を２年度にわたって実施する場合に記載・提出ください。</t>
    <rPh sb="3" eb="5">
      <t>ホジョ</t>
    </rPh>
    <rPh sb="5" eb="7">
      <t>ジギョウ</t>
    </rPh>
    <rPh sb="9" eb="11">
      <t>ネンド</t>
    </rPh>
    <rPh sb="16" eb="18">
      <t>ジッシ</t>
    </rPh>
    <rPh sb="20" eb="22">
      <t>バアイ</t>
    </rPh>
    <rPh sb="23" eb="25">
      <t>キサイ</t>
    </rPh>
    <rPh sb="26" eb="28">
      <t>テイシュツ</t>
    </rPh>
    <phoneticPr fontId="4"/>
  </si>
  <si>
    <t>補助事業者</t>
    <phoneticPr fontId="4"/>
  </si>
  <si>
    <t>住所</t>
    <rPh sb="0" eb="2">
      <t>ジュウショ</t>
    </rPh>
    <phoneticPr fontId="4"/>
  </si>
  <si>
    <t>連絡先</t>
    <rPh sb="0" eb="3">
      <t>レンラクサキ</t>
    </rPh>
    <phoneticPr fontId="4"/>
  </si>
  <si>
    <t>R7</t>
    <phoneticPr fontId="4"/>
  </si>
  <si>
    <t>代表者</t>
    <rPh sb="0" eb="3">
      <t>ダイヒョウシャ</t>
    </rPh>
    <phoneticPr fontId="4"/>
  </si>
  <si>
    <t>代表者役職</t>
    <rPh sb="0" eb="3">
      <t>ダイヒョウシャ</t>
    </rPh>
    <rPh sb="3" eb="5">
      <t>ヤクショク</t>
    </rPh>
    <phoneticPr fontId="4"/>
  </si>
  <si>
    <t>代表者名</t>
    <rPh sb="0" eb="3">
      <t>ダイヒョウシャ</t>
    </rPh>
    <rPh sb="3" eb="4">
      <t>メイ</t>
    </rPh>
    <phoneticPr fontId="4"/>
  </si>
  <si>
    <t>補助事業名称</t>
    <rPh sb="0" eb="2">
      <t>ホジョ</t>
    </rPh>
    <rPh sb="2" eb="4">
      <t>ジギョウ</t>
    </rPh>
    <rPh sb="4" eb="6">
      <t>メイショウ</t>
    </rPh>
    <phoneticPr fontId="5"/>
  </si>
  <si>
    <t>令和4年度</t>
    <rPh sb="0" eb="2">
      <t>レイワ</t>
    </rPh>
    <rPh sb="3" eb="5">
      <t>ネンド</t>
    </rPh>
    <phoneticPr fontId="5"/>
  </si>
  <si>
    <t>申請する工場・事業場は、年間CO2排出量が50t-CO2以上です。</t>
    <rPh sb="0" eb="2">
      <t>シンセイ</t>
    </rPh>
    <rPh sb="4" eb="6">
      <t>コウジョウ</t>
    </rPh>
    <rPh sb="7" eb="10">
      <t>ジギョウジョウ</t>
    </rPh>
    <rPh sb="12" eb="14">
      <t>ネンカン</t>
    </rPh>
    <rPh sb="17" eb="19">
      <t>ハイシュツ</t>
    </rPh>
    <rPh sb="19" eb="20">
      <t>リョウ</t>
    </rPh>
    <rPh sb="28" eb="30">
      <t>イジョウ</t>
    </rPh>
    <phoneticPr fontId="5"/>
  </si>
  <si>
    <t>***施設が7以上ある場合は、下表を下にコピーしてご利用ください。***</t>
    <rPh sb="3" eb="5">
      <t>シセツ</t>
    </rPh>
    <rPh sb="7" eb="9">
      <t>イジョウ</t>
    </rPh>
    <rPh sb="11" eb="13">
      <t>バアイ</t>
    </rPh>
    <rPh sb="15" eb="17">
      <t>カヒョウ</t>
    </rPh>
    <rPh sb="18" eb="19">
      <t>シタ</t>
    </rPh>
    <rPh sb="26" eb="28">
      <t>リヨウ</t>
    </rPh>
    <phoneticPr fontId="4"/>
  </si>
  <si>
    <t>注）補助対象経費支出予定額内訳及び購入予定の主な財産の内訳が書ききれない場合は、協会宛連絡ください。</t>
    <rPh sb="40" eb="42">
      <t>キョウカイ</t>
    </rPh>
    <rPh sb="42" eb="43">
      <t>アテ</t>
    </rPh>
    <rPh sb="43" eb="45">
      <t>レンラク</t>
    </rPh>
    <phoneticPr fontId="5"/>
  </si>
  <si>
    <t>カテゴリー4</t>
    <phoneticPr fontId="4"/>
  </si>
  <si>
    <t>カテゴリー5</t>
    <phoneticPr fontId="4"/>
  </si>
  <si>
    <t>カテゴリー9</t>
    <phoneticPr fontId="4"/>
  </si>
  <si>
    <t>予算</t>
    <rPh sb="0" eb="2">
      <t>ヨサン</t>
    </rPh>
    <phoneticPr fontId="4"/>
  </si>
  <si>
    <t>再生可能エネルギー発電設備を導入する場合のみ提出します。</t>
    <rPh sb="0" eb="2">
      <t>サイセイ</t>
    </rPh>
    <rPh sb="2" eb="4">
      <t>カノウ</t>
    </rPh>
    <rPh sb="9" eb="11">
      <t>ハツデン</t>
    </rPh>
    <rPh sb="11" eb="13">
      <t>セツビ</t>
    </rPh>
    <rPh sb="14" eb="16">
      <t>ドウニュウ</t>
    </rPh>
    <rPh sb="18" eb="20">
      <t>バアイ</t>
    </rPh>
    <rPh sb="22" eb="24">
      <t>テイシュツ</t>
    </rPh>
    <phoneticPr fontId="4"/>
  </si>
  <si>
    <t>再生可能エネルギー発電設備を導入します。</t>
    <rPh sb="0" eb="2">
      <t>サイセイ</t>
    </rPh>
    <rPh sb="2" eb="4">
      <t>カノウ</t>
    </rPh>
    <rPh sb="9" eb="11">
      <t>ハツデン</t>
    </rPh>
    <rPh sb="11" eb="13">
      <t>セツビ</t>
    </rPh>
    <rPh sb="14" eb="16">
      <t>ドウニュウ</t>
    </rPh>
    <phoneticPr fontId="4"/>
  </si>
  <si>
    <t>NK事業番号</t>
    <rPh sb="2" eb="4">
      <t>ジギョウ</t>
    </rPh>
    <rPh sb="4" eb="6">
      <t>バンゴウ</t>
    </rPh>
    <phoneticPr fontId="4"/>
  </si>
  <si>
    <t>(公募時は記入不要)</t>
    <rPh sb="1" eb="3">
      <t>コウボ</t>
    </rPh>
    <rPh sb="3" eb="4">
      <t>ジ</t>
    </rPh>
    <rPh sb="5" eb="7">
      <t>キニュウ</t>
    </rPh>
    <rPh sb="7" eb="9">
      <t>フヨウ</t>
    </rPh>
    <phoneticPr fontId="4"/>
  </si>
  <si>
    <t>(5)基準額
（内示通知書の補助基本額。公募の際は記入不要）</t>
    <rPh sb="25" eb="27">
      <t>キニュウ</t>
    </rPh>
    <phoneticPr fontId="5"/>
  </si>
  <si>
    <t>公募案件番号</t>
    <rPh sb="0" eb="2">
      <t>コウボ</t>
    </rPh>
    <rPh sb="2" eb="4">
      <t>アンケン</t>
    </rPh>
    <rPh sb="4" eb="6">
      <t>バンゴウ</t>
    </rPh>
    <phoneticPr fontId="4"/>
  </si>
  <si>
    <t>導入前</t>
    <rPh sb="0" eb="2">
      <t>ドウニュウ</t>
    </rPh>
    <rPh sb="2" eb="3">
      <t>マエ</t>
    </rPh>
    <phoneticPr fontId="4"/>
  </si>
  <si>
    <t>導入後</t>
    <rPh sb="0" eb="2">
      <t>ドウニュウ</t>
    </rPh>
    <rPh sb="2" eb="3">
      <t>ゴ</t>
    </rPh>
    <phoneticPr fontId="4"/>
  </si>
  <si>
    <t>注2</t>
    <rPh sb="0" eb="1">
      <t>チュウ</t>
    </rPh>
    <phoneticPr fontId="4"/>
  </si>
  <si>
    <t>注3</t>
    <rPh sb="0" eb="1">
      <t>チュウ</t>
    </rPh>
    <phoneticPr fontId="4"/>
  </si>
  <si>
    <t>注1:</t>
    <rPh sb="0" eb="1">
      <t>チュウ</t>
    </rPh>
    <phoneticPr fontId="4"/>
  </si>
  <si>
    <t>導入設備の導入前後の比較ができるように、概略図を作成してください。</t>
    <rPh sb="0" eb="2">
      <t>ドウニュウ</t>
    </rPh>
    <rPh sb="2" eb="4">
      <t>セツビ</t>
    </rPh>
    <rPh sb="5" eb="7">
      <t>ドウニュウ</t>
    </rPh>
    <rPh sb="7" eb="9">
      <t>ゼンゴ</t>
    </rPh>
    <rPh sb="10" eb="12">
      <t>ヒカク</t>
    </rPh>
    <rPh sb="20" eb="22">
      <t>ガイリャク</t>
    </rPh>
    <rPh sb="22" eb="23">
      <t>ズ</t>
    </rPh>
    <rPh sb="24" eb="26">
      <t>サクセイ</t>
    </rPh>
    <phoneticPr fontId="4"/>
  </si>
  <si>
    <t>導入前後の設備の台数・能力を記載してください。</t>
    <rPh sb="0" eb="2">
      <t>ドウニュウ</t>
    </rPh>
    <rPh sb="2" eb="4">
      <t>ゼンゴ</t>
    </rPh>
    <rPh sb="5" eb="7">
      <t>セツビ</t>
    </rPh>
    <rPh sb="8" eb="10">
      <t>ダイスウ</t>
    </rPh>
    <rPh sb="11" eb="13">
      <t>ノウリョク</t>
    </rPh>
    <rPh sb="14" eb="16">
      <t>キサイ</t>
    </rPh>
    <phoneticPr fontId="4"/>
  </si>
  <si>
    <t>複数年度事業の場合、導入設備の導入年度を記載してください。</t>
    <rPh sb="0" eb="2">
      <t>フクスウ</t>
    </rPh>
    <rPh sb="2" eb="4">
      <t>ネンド</t>
    </rPh>
    <rPh sb="4" eb="6">
      <t>ジギョウ</t>
    </rPh>
    <rPh sb="7" eb="9">
      <t>バアイ</t>
    </rPh>
    <rPh sb="10" eb="12">
      <t>ドウニュウ</t>
    </rPh>
    <rPh sb="12" eb="14">
      <t>セツビ</t>
    </rPh>
    <rPh sb="15" eb="17">
      <t>ドウニュウ</t>
    </rPh>
    <rPh sb="17" eb="19">
      <t>ネンド</t>
    </rPh>
    <rPh sb="20" eb="22">
      <t>キサイ</t>
    </rPh>
    <phoneticPr fontId="4"/>
  </si>
  <si>
    <t>★工事工程に変更があった場合は、その都度、変更項目を【朱書き】にして、ご提出ください。</t>
    <rPh sb="1" eb="3">
      <t>コウジ</t>
    </rPh>
    <rPh sb="3" eb="5">
      <t>コウテイ</t>
    </rPh>
    <rPh sb="6" eb="8">
      <t>ヘンコウ</t>
    </rPh>
    <rPh sb="12" eb="14">
      <t>バアイ</t>
    </rPh>
    <rPh sb="18" eb="20">
      <t>ツド</t>
    </rPh>
    <rPh sb="21" eb="23">
      <t>ヘンコウ</t>
    </rPh>
    <rPh sb="23" eb="25">
      <t>コウモク</t>
    </rPh>
    <rPh sb="27" eb="29">
      <t>シュガ</t>
    </rPh>
    <rPh sb="36" eb="38">
      <t>テイシュツ</t>
    </rPh>
    <phoneticPr fontId="18"/>
  </si>
  <si>
    <t>ClassNK事業番号：</t>
    <rPh sb="7" eb="9">
      <t>ジギョウ</t>
    </rPh>
    <rPh sb="9" eb="11">
      <t>バンゴウ</t>
    </rPh>
    <phoneticPr fontId="18"/>
  </si>
  <si>
    <t>補助事業者名：</t>
    <rPh sb="0" eb="2">
      <t>ホジョ</t>
    </rPh>
    <rPh sb="2" eb="4">
      <t>ジギョウ</t>
    </rPh>
    <rPh sb="4" eb="5">
      <t>シャ</t>
    </rPh>
    <rPh sb="5" eb="6">
      <t>メイ</t>
    </rPh>
    <phoneticPr fontId="18"/>
  </si>
  <si>
    <t>実施場所</t>
    <rPh sb="0" eb="2">
      <t>ジッシ</t>
    </rPh>
    <rPh sb="2" eb="4">
      <t>バショ</t>
    </rPh>
    <phoneticPr fontId="18"/>
  </si>
  <si>
    <t>作成／改定年月日</t>
    <rPh sb="0" eb="2">
      <t>サクセイ</t>
    </rPh>
    <rPh sb="3" eb="5">
      <t>カイテイ</t>
    </rPh>
    <rPh sb="5" eb="8">
      <t>ネンガッピ</t>
    </rPh>
    <phoneticPr fontId="18"/>
  </si>
  <si>
    <t>年　　月　　日</t>
    <rPh sb="0" eb="1">
      <t>ネン</t>
    </rPh>
    <rPh sb="3" eb="4">
      <t>ツキ</t>
    </rPh>
    <rPh sb="6" eb="7">
      <t>ニチ</t>
    </rPh>
    <phoneticPr fontId="18"/>
  </si>
  <si>
    <t>作成者</t>
    <rPh sb="0" eb="3">
      <t>サクセイシャ</t>
    </rPh>
    <phoneticPr fontId="18"/>
  </si>
  <si>
    <t>組織名</t>
    <rPh sb="0" eb="3">
      <t>ソシキメイ</t>
    </rPh>
    <phoneticPr fontId="18"/>
  </si>
  <si>
    <t>所属／役職</t>
    <rPh sb="0" eb="2">
      <t>ショゾク</t>
    </rPh>
    <rPh sb="3" eb="5">
      <t>ヤクショク</t>
    </rPh>
    <phoneticPr fontId="18"/>
  </si>
  <si>
    <t>氏名</t>
    <rPh sb="0" eb="2">
      <t>シメイ</t>
    </rPh>
    <phoneticPr fontId="18"/>
  </si>
  <si>
    <t>項　目</t>
    <rPh sb="0" eb="1">
      <t>コウ</t>
    </rPh>
    <rPh sb="2" eb="3">
      <t>メ</t>
    </rPh>
    <phoneticPr fontId="18"/>
  </si>
  <si>
    <t>年　　月　　日</t>
    <rPh sb="0" eb="1">
      <t>ネン</t>
    </rPh>
    <rPh sb="3" eb="4">
      <t>ガツ</t>
    </rPh>
    <rPh sb="6" eb="7">
      <t>ニチ</t>
    </rPh>
    <phoneticPr fontId="18"/>
  </si>
  <si>
    <t>＜機器/工事見積・契約・設計＞</t>
    <rPh sb="12" eb="14">
      <t>セッケイ</t>
    </rPh>
    <phoneticPr fontId="18"/>
  </si>
  <si>
    <t>１）</t>
    <phoneticPr fontId="18"/>
  </si>
  <si>
    <t>２）</t>
    <phoneticPr fontId="18"/>
  </si>
  <si>
    <t>＜機器調達・製作＞</t>
    <phoneticPr fontId="18"/>
  </si>
  <si>
    <t>＜機器設置・据付工事＞</t>
    <phoneticPr fontId="18"/>
  </si>
  <si>
    <r>
      <t>＜</t>
    </r>
    <r>
      <rPr>
        <b/>
        <sz val="11"/>
        <color indexed="8"/>
        <rFont val="Meiryo UI"/>
        <family val="3"/>
        <charset val="128"/>
      </rPr>
      <t>試運転・調整</t>
    </r>
    <r>
      <rPr>
        <sz val="11"/>
        <color theme="1"/>
        <rFont val="Meiryo UI"/>
        <family val="3"/>
        <charset val="128"/>
      </rPr>
      <t>＞</t>
    </r>
    <rPh sb="1" eb="4">
      <t>シウンテン</t>
    </rPh>
    <rPh sb="5" eb="7">
      <t>チョウセイ</t>
    </rPh>
    <phoneticPr fontId="18"/>
  </si>
  <si>
    <r>
      <t>＜</t>
    </r>
    <r>
      <rPr>
        <b/>
        <sz val="11"/>
        <color indexed="8"/>
        <rFont val="Meiryo UI"/>
        <family val="3"/>
        <charset val="128"/>
      </rPr>
      <t>完了実績報告書作成</t>
    </r>
    <r>
      <rPr>
        <sz val="11"/>
        <color theme="1"/>
        <rFont val="Meiryo UI"/>
        <family val="3"/>
        <charset val="128"/>
      </rPr>
      <t>＞</t>
    </r>
    <rPh sb="1" eb="3">
      <t>カンリョウ</t>
    </rPh>
    <rPh sb="3" eb="5">
      <t>ジッセキ</t>
    </rPh>
    <rPh sb="5" eb="8">
      <t>ホウコクショ</t>
    </rPh>
    <rPh sb="8" eb="10">
      <t>サクセイ</t>
    </rPh>
    <phoneticPr fontId="18"/>
  </si>
  <si>
    <t>公募案件番号：</t>
    <rPh sb="0" eb="2">
      <t>コウボ</t>
    </rPh>
    <rPh sb="2" eb="4">
      <t>アンケン</t>
    </rPh>
    <rPh sb="4" eb="6">
      <t>バンゴウ</t>
    </rPh>
    <phoneticPr fontId="18"/>
  </si>
  <si>
    <r>
      <t>＜交付決定日＞</t>
    </r>
    <r>
      <rPr>
        <b/>
        <sz val="9"/>
        <color theme="1"/>
        <rFont val="Meiryo UI"/>
        <family val="3"/>
        <charset val="128"/>
      </rPr>
      <t>(応募時は記入不要)</t>
    </r>
    <rPh sb="8" eb="10">
      <t>オウボ</t>
    </rPh>
    <rPh sb="10" eb="11">
      <t>ジ</t>
    </rPh>
    <rPh sb="12" eb="14">
      <t>キニュウ</t>
    </rPh>
    <rPh sb="14" eb="16">
      <t>フヨウ</t>
    </rPh>
    <phoneticPr fontId="18"/>
  </si>
  <si>
    <t>＜支払＞</t>
    <rPh sb="1" eb="3">
      <t>シハライ</t>
    </rPh>
    <phoneticPr fontId="18"/>
  </si>
  <si>
    <t>契約予定日</t>
    <rPh sb="0" eb="2">
      <t>ケイヤク</t>
    </rPh>
    <rPh sb="2" eb="4">
      <t>ヨテイ</t>
    </rPh>
    <rPh sb="4" eb="5">
      <t>ビ</t>
    </rPh>
    <phoneticPr fontId="4"/>
  </si>
  <si>
    <t>支払完了予定日</t>
    <rPh sb="0" eb="2">
      <t>シハライ</t>
    </rPh>
    <rPh sb="2" eb="4">
      <t>カンリョウ</t>
    </rPh>
    <rPh sb="4" eb="6">
      <t>ヨテイ</t>
    </rPh>
    <rPh sb="6" eb="7">
      <t>ビ</t>
    </rPh>
    <phoneticPr fontId="4"/>
  </si>
  <si>
    <t>年度</t>
    <rPh sb="0" eb="2">
      <t>ネンド</t>
    </rPh>
    <phoneticPr fontId="4"/>
  </si>
  <si>
    <t>(応募時は記入不要)</t>
    <rPh sb="1" eb="3">
      <t>オウボ</t>
    </rPh>
    <rPh sb="3" eb="4">
      <t>ジ</t>
    </rPh>
    <rPh sb="5" eb="7">
      <t>キニュウ</t>
    </rPh>
    <rPh sb="7" eb="9">
      <t>フヨウ</t>
    </rPh>
    <phoneticPr fontId="4"/>
  </si>
  <si>
    <t>別紙1_I. 企業概要</t>
    <phoneticPr fontId="4"/>
  </si>
  <si>
    <t>別紙1_II. 補助事業概要</t>
    <phoneticPr fontId="4"/>
  </si>
  <si>
    <t>別紙1_III. 導入前後比較図</t>
    <rPh sb="9" eb="11">
      <t>ドウニュウ</t>
    </rPh>
    <rPh sb="11" eb="13">
      <t>ゼンゴ</t>
    </rPh>
    <rPh sb="13" eb="15">
      <t>ヒカク</t>
    </rPh>
    <rPh sb="15" eb="16">
      <t>ズ</t>
    </rPh>
    <phoneticPr fontId="4"/>
  </si>
  <si>
    <t>別紙1 IV. 補助事業のCO2排出量の削減効果</t>
    <phoneticPr fontId="4"/>
  </si>
  <si>
    <t>別紙1 V. 実績評価体制</t>
    <phoneticPr fontId="4"/>
  </si>
  <si>
    <t>別紙1 VI. 事業の実施スケジュール①</t>
    <phoneticPr fontId="4"/>
  </si>
  <si>
    <t>別紙1 VI. 事業の実施スケジュール②</t>
    <phoneticPr fontId="4"/>
  </si>
  <si>
    <t>ESCO利用の有無</t>
    <rPh sb="4" eb="6">
      <t>リヨウ</t>
    </rPh>
    <rPh sb="7" eb="9">
      <t>ウム</t>
    </rPh>
    <phoneticPr fontId="4"/>
  </si>
  <si>
    <t>リース利用の有無</t>
    <rPh sb="3" eb="5">
      <t>リヨウ</t>
    </rPh>
    <rPh sb="6" eb="8">
      <t>ウム</t>
    </rPh>
    <phoneticPr fontId="4"/>
  </si>
  <si>
    <t>事業者名</t>
    <rPh sb="0" eb="3">
      <t>ジギョウシャ</t>
    </rPh>
    <rPh sb="3" eb="4">
      <t>メイ</t>
    </rPh>
    <phoneticPr fontId="4"/>
  </si>
  <si>
    <t>ESCOシェアードセービング</t>
    <phoneticPr fontId="4"/>
  </si>
  <si>
    <t>ESCOその他</t>
    <rPh sb="6" eb="7">
      <t>タ</t>
    </rPh>
    <phoneticPr fontId="4"/>
  </si>
  <si>
    <t>(2) ESCO事業者</t>
    <rPh sb="8" eb="10">
      <t>ジギョウ</t>
    </rPh>
    <rPh sb="10" eb="11">
      <t>シャ</t>
    </rPh>
    <phoneticPr fontId="4"/>
  </si>
  <si>
    <t>ESCO事業者</t>
    <phoneticPr fontId="4"/>
  </si>
  <si>
    <t>(3) リース事業者</t>
    <rPh sb="7" eb="9">
      <t>ジギョウ</t>
    </rPh>
    <rPh sb="9" eb="10">
      <t>シャ</t>
    </rPh>
    <phoneticPr fontId="4"/>
  </si>
  <si>
    <t>リース事業者</t>
    <rPh sb="3" eb="5">
      <t>ジギョウ</t>
    </rPh>
    <rPh sb="5" eb="6">
      <t>シャ</t>
    </rPh>
    <phoneticPr fontId="4"/>
  </si>
  <si>
    <t>リース事業者</t>
    <phoneticPr fontId="4"/>
  </si>
  <si>
    <t>補助事業実施事業者</t>
    <rPh sb="0" eb="2">
      <t>ホジョ</t>
    </rPh>
    <rPh sb="2" eb="4">
      <t>ジギョウ</t>
    </rPh>
    <rPh sb="4" eb="6">
      <t>ジッシ</t>
    </rPh>
    <rPh sb="6" eb="8">
      <t>ジギョウ</t>
    </rPh>
    <rPh sb="8" eb="9">
      <t>シャ</t>
    </rPh>
    <phoneticPr fontId="4"/>
  </si>
  <si>
    <t>円</t>
  </si>
  <si>
    <t>円</t>
    <rPh sb="0" eb="1">
      <t>エン</t>
    </rPh>
    <phoneticPr fontId="4"/>
  </si>
  <si>
    <t>円</t>
    <phoneticPr fontId="4"/>
  </si>
  <si>
    <t>円</t>
    <rPh sb="0" eb="1">
      <t>エン</t>
    </rPh>
    <phoneticPr fontId="4"/>
  </si>
  <si>
    <t>公募案件番号、ClassNK事業番号は、代表企業に確認の上記入ください(公募時は記入不要)。</t>
    <rPh sb="0" eb="2">
      <t>コウボ</t>
    </rPh>
    <rPh sb="2" eb="4">
      <t>アンケン</t>
    </rPh>
    <rPh sb="4" eb="6">
      <t>バンゴウ</t>
    </rPh>
    <rPh sb="14" eb="16">
      <t>ジギョウ</t>
    </rPh>
    <rPh sb="16" eb="18">
      <t>バンゴウ</t>
    </rPh>
    <rPh sb="20" eb="22">
      <t>ダイヒョウ</t>
    </rPh>
    <rPh sb="22" eb="24">
      <t>キギョウ</t>
    </rPh>
    <rPh sb="25" eb="27">
      <t>カクニン</t>
    </rPh>
    <rPh sb="28" eb="29">
      <t>ウエ</t>
    </rPh>
    <rPh sb="29" eb="31">
      <t>キニュウ</t>
    </rPh>
    <rPh sb="36" eb="38">
      <t>コウボ</t>
    </rPh>
    <rPh sb="38" eb="39">
      <t>ジ</t>
    </rPh>
    <rPh sb="40" eb="42">
      <t>キニュウ</t>
    </rPh>
    <rPh sb="42" eb="44">
      <t>フヨウ</t>
    </rPh>
    <phoneticPr fontId="4"/>
  </si>
  <si>
    <t>様式第１別紙１　整備計画書 - I. 企業概要</t>
    <rPh sb="0" eb="2">
      <t>ヨウシキ</t>
    </rPh>
    <rPh sb="2" eb="3">
      <t>ダイ</t>
    </rPh>
    <rPh sb="4" eb="6">
      <t>ベッシ</t>
    </rPh>
    <rPh sb="8" eb="10">
      <t>セイビ</t>
    </rPh>
    <rPh sb="10" eb="12">
      <t>ケイカク</t>
    </rPh>
    <rPh sb="12" eb="13">
      <t>ショ</t>
    </rPh>
    <rPh sb="19" eb="21">
      <t>キギョウ</t>
    </rPh>
    <rPh sb="21" eb="23">
      <t>ガイヨウ</t>
    </rPh>
    <phoneticPr fontId="5"/>
  </si>
  <si>
    <t>様式第１別紙１　整備計画書 - II. 補助事業概要</t>
    <rPh sb="0" eb="2">
      <t>ヨウシキ</t>
    </rPh>
    <rPh sb="2" eb="3">
      <t>ダイ</t>
    </rPh>
    <rPh sb="4" eb="6">
      <t>ベッシ</t>
    </rPh>
    <rPh sb="8" eb="10">
      <t>セイビ</t>
    </rPh>
    <rPh sb="10" eb="12">
      <t>ケイカク</t>
    </rPh>
    <rPh sb="12" eb="13">
      <t>ショ</t>
    </rPh>
    <rPh sb="20" eb="22">
      <t>ホジョ</t>
    </rPh>
    <rPh sb="22" eb="24">
      <t>ジギョウ</t>
    </rPh>
    <rPh sb="24" eb="26">
      <t>ガイヨウ</t>
    </rPh>
    <phoneticPr fontId="5"/>
  </si>
  <si>
    <t>令和6年度</t>
    <rPh sb="0" eb="2">
      <t>レイワ</t>
    </rPh>
    <rPh sb="3" eb="5">
      <t>ネンド</t>
    </rPh>
    <phoneticPr fontId="5"/>
  </si>
  <si>
    <t>令和5年度補正</t>
    <rPh sb="0" eb="2">
      <t>レイワ</t>
    </rPh>
    <rPh sb="3" eb="5">
      <t>ネンド</t>
    </rPh>
    <rPh sb="5" eb="7">
      <t>ホセイ</t>
    </rPh>
    <phoneticPr fontId="5"/>
  </si>
  <si>
    <t>様式第１別紙１　整備計画書 - III. 導入前後比較図</t>
    <rPh sb="0" eb="2">
      <t>ヨウシキ</t>
    </rPh>
    <rPh sb="2" eb="3">
      <t>ダイ</t>
    </rPh>
    <rPh sb="4" eb="6">
      <t>ベッシ</t>
    </rPh>
    <rPh sb="8" eb="10">
      <t>セイビ</t>
    </rPh>
    <rPh sb="10" eb="12">
      <t>ケイカク</t>
    </rPh>
    <rPh sb="12" eb="13">
      <t>ショ</t>
    </rPh>
    <rPh sb="21" eb="23">
      <t>ドウニュウ</t>
    </rPh>
    <rPh sb="23" eb="25">
      <t>ゼンゴ</t>
    </rPh>
    <rPh sb="25" eb="27">
      <t>ヒカク</t>
    </rPh>
    <rPh sb="27" eb="28">
      <t>ズ</t>
    </rPh>
    <phoneticPr fontId="5"/>
  </si>
  <si>
    <t>様式第１別紙１　整備計画書 - IV. 補助事業のCO2排出量の削減効果</t>
    <rPh sb="0" eb="2">
      <t>ヨウシキ</t>
    </rPh>
    <rPh sb="2" eb="3">
      <t>ダイ</t>
    </rPh>
    <rPh sb="4" eb="6">
      <t>ベッシ</t>
    </rPh>
    <rPh sb="8" eb="10">
      <t>セイビ</t>
    </rPh>
    <rPh sb="10" eb="12">
      <t>ケイカク</t>
    </rPh>
    <rPh sb="12" eb="13">
      <t>ショ</t>
    </rPh>
    <rPh sb="20" eb="22">
      <t>ホジョ</t>
    </rPh>
    <rPh sb="22" eb="24">
      <t>ジギョウ</t>
    </rPh>
    <rPh sb="28" eb="30">
      <t>ハイシュツ</t>
    </rPh>
    <rPh sb="30" eb="31">
      <t>リョウ</t>
    </rPh>
    <rPh sb="32" eb="34">
      <t>サクゲン</t>
    </rPh>
    <rPh sb="34" eb="36">
      <t>コウカ</t>
    </rPh>
    <phoneticPr fontId="5"/>
  </si>
  <si>
    <t>様式第１別紙１　整備計画書 - V. 実績評価体制</t>
    <rPh sb="0" eb="2">
      <t>ヨウシキ</t>
    </rPh>
    <rPh sb="2" eb="3">
      <t>ダイ</t>
    </rPh>
    <rPh sb="4" eb="6">
      <t>ベッシ</t>
    </rPh>
    <rPh sb="8" eb="10">
      <t>セイビ</t>
    </rPh>
    <rPh sb="10" eb="12">
      <t>ケイカク</t>
    </rPh>
    <rPh sb="12" eb="13">
      <t>ショ</t>
    </rPh>
    <rPh sb="19" eb="21">
      <t>ジッセキ</t>
    </rPh>
    <rPh sb="21" eb="23">
      <t>ヒョウカ</t>
    </rPh>
    <rPh sb="23" eb="25">
      <t>タイセイ</t>
    </rPh>
    <phoneticPr fontId="5"/>
  </si>
  <si>
    <t>様式第１別添１</t>
    <rPh sb="2" eb="3">
      <t>ダイ</t>
    </rPh>
    <phoneticPr fontId="4"/>
  </si>
  <si>
    <t>←補助事業実施企業名が表示されていますが、上書き可能です。</t>
    <rPh sb="1" eb="5">
      <t>ホジョジギョウ</t>
    </rPh>
    <rPh sb="5" eb="7">
      <t>ジッシ</t>
    </rPh>
    <rPh sb="7" eb="9">
      <t>キギョウ</t>
    </rPh>
    <phoneticPr fontId="4"/>
  </si>
  <si>
    <t>更新設備として利用する環境省LD-Tech認証製品（LD-Tech認証製品の利用がない場合は記入不要）</t>
    <rPh sb="0" eb="2">
      <t>コウシン</t>
    </rPh>
    <rPh sb="2" eb="4">
      <t>セツビ</t>
    </rPh>
    <rPh sb="7" eb="9">
      <t>リヨウ</t>
    </rPh>
    <rPh sb="11" eb="14">
      <t>カンキョウショウ</t>
    </rPh>
    <rPh sb="21" eb="23">
      <t>ニンショウ</t>
    </rPh>
    <rPh sb="23" eb="25">
      <t>セイヒン</t>
    </rPh>
    <rPh sb="33" eb="35">
      <t>ニンショウ</t>
    </rPh>
    <rPh sb="35" eb="37">
      <t>セイヒン</t>
    </rPh>
    <rPh sb="38" eb="40">
      <t>リヨウ</t>
    </rPh>
    <rPh sb="43" eb="45">
      <t>バアイ</t>
    </rPh>
    <rPh sb="46" eb="48">
      <t>キニュウ</t>
    </rPh>
    <rPh sb="48" eb="50">
      <t>フヨウ</t>
    </rPh>
    <phoneticPr fontId="4"/>
  </si>
  <si>
    <t>認証年度</t>
    <rPh sb="0" eb="2">
      <t>ニンショウ</t>
    </rPh>
    <rPh sb="2" eb="4">
      <t>ネンド</t>
    </rPh>
    <phoneticPr fontId="4"/>
  </si>
  <si>
    <t>環境省LD-Tech製品No.</t>
    <rPh sb="0" eb="3">
      <t>カンキョウショウ</t>
    </rPh>
    <rPh sb="10" eb="12">
      <t>セイヒン</t>
    </rPh>
    <phoneticPr fontId="4"/>
  </si>
  <si>
    <t>メーカー</t>
    <phoneticPr fontId="4"/>
  </si>
  <si>
    <t>型番</t>
    <rPh sb="0" eb="2">
      <t>カタバン</t>
    </rPh>
    <phoneticPr fontId="4"/>
  </si>
  <si>
    <t>土地・建物の所有者</t>
    <rPh sb="0" eb="2">
      <t>トチ</t>
    </rPh>
    <rPh sb="3" eb="5">
      <t>タテモノ</t>
    </rPh>
    <rPh sb="6" eb="9">
      <t>ショユウシャ</t>
    </rPh>
    <phoneticPr fontId="4"/>
  </si>
  <si>
    <t>本ファイルは、交付申請用ですが、公募申請の際のファイルと内容は同じです。</t>
    <rPh sb="7" eb="9">
      <t>コウフ</t>
    </rPh>
    <rPh sb="9" eb="12">
      <t>シンセイヨウ</t>
    </rPh>
    <rPh sb="16" eb="18">
      <t>コウボ</t>
    </rPh>
    <rPh sb="18" eb="20">
      <t>シンセイ</t>
    </rPh>
    <rPh sb="21" eb="22">
      <t>サイ</t>
    </rPh>
    <rPh sb="28" eb="30">
      <t>ナイヨウ</t>
    </rPh>
    <rPh sb="31" eb="32">
      <t>オナ</t>
    </rPh>
    <phoneticPr fontId="4"/>
  </si>
  <si>
    <t>公募の際から情報が変わっていない場合は、公募時のファイルをご利用いただけます。</t>
    <rPh sb="0" eb="2">
      <t>コウボ</t>
    </rPh>
    <rPh sb="3" eb="4">
      <t>サイ</t>
    </rPh>
    <rPh sb="6" eb="8">
      <t>ジョウホウ</t>
    </rPh>
    <rPh sb="9" eb="10">
      <t>カ</t>
    </rPh>
    <rPh sb="16" eb="18">
      <t>バアイ</t>
    </rPh>
    <rPh sb="20" eb="22">
      <t>コウボ</t>
    </rPh>
    <rPh sb="22" eb="23">
      <t>ジ</t>
    </rPh>
    <rPh sb="30" eb="32">
      <t>リヨウ</t>
    </rPh>
    <phoneticPr fontId="4"/>
  </si>
  <si>
    <t>公募時のファイルをご利用いただく場合は、</t>
    <rPh sb="0" eb="2">
      <t>コウボ</t>
    </rPh>
    <rPh sb="2" eb="3">
      <t>ジ</t>
    </rPh>
    <rPh sb="10" eb="12">
      <t>リヨウ</t>
    </rPh>
    <rPh sb="16" eb="18">
      <t>バアイ</t>
    </rPh>
    <phoneticPr fontId="4"/>
  </si>
  <si>
    <t>①採択までの間に修正された情報を必ず反映させてください。</t>
    <rPh sb="1" eb="3">
      <t>サイタク</t>
    </rPh>
    <rPh sb="6" eb="7">
      <t>アイダ</t>
    </rPh>
    <rPh sb="8" eb="10">
      <t>シュウセイ</t>
    </rPh>
    <rPh sb="13" eb="15">
      <t>ジョウホウ</t>
    </rPh>
    <rPh sb="16" eb="17">
      <t>カナラ</t>
    </rPh>
    <rPh sb="18" eb="20">
      <t>ハンエイ</t>
    </rPh>
    <phoneticPr fontId="4"/>
  </si>
  <si>
    <t>②「別紙1_I. 企業概要」シートに、「公募案件番号」、「ClassNK事業番号」を入力してください。</t>
    <rPh sb="20" eb="22">
      <t>コウボ</t>
    </rPh>
    <rPh sb="22" eb="24">
      <t>アンケン</t>
    </rPh>
    <rPh sb="24" eb="26">
      <t>バンゴウ</t>
    </rPh>
    <rPh sb="36" eb="38">
      <t>ジギョウ</t>
    </rPh>
    <rPh sb="38" eb="40">
      <t>バンゴウ</t>
    </rPh>
    <rPh sb="42" eb="44">
      <t>ニュウリョク</t>
    </rPh>
    <phoneticPr fontId="4"/>
  </si>
  <si>
    <t>③「別紙2 経費内訳①」シートの、「経費所要額」の「(5)基準額」を入力してください。</t>
    <rPh sb="18" eb="20">
      <t>ケイヒ</t>
    </rPh>
    <rPh sb="20" eb="22">
      <t>ショヨウ</t>
    </rPh>
    <rPh sb="22" eb="23">
      <t>ガク</t>
    </rPh>
    <rPh sb="29" eb="31">
      <t>キジュン</t>
    </rPh>
    <rPh sb="31" eb="32">
      <t>ガク</t>
    </rPh>
    <rPh sb="34" eb="36">
      <t>ニュウリョク</t>
    </rPh>
    <phoneticPr fontId="4"/>
  </si>
  <si>
    <t>必要に応じ(※2)</t>
    <rPh sb="0" eb="2">
      <t>ヒツヨウ</t>
    </rPh>
    <rPh sb="3" eb="4">
      <t>オウ</t>
    </rPh>
    <phoneticPr fontId="4"/>
  </si>
  <si>
    <t>※3　補助対象設備に発電設備がある場合に記載・提出ください。</t>
    <rPh sb="3" eb="5">
      <t>ホジョ</t>
    </rPh>
    <rPh sb="5" eb="7">
      <t>タイショウ</t>
    </rPh>
    <rPh sb="7" eb="9">
      <t>セツビ</t>
    </rPh>
    <rPh sb="10" eb="12">
      <t>ハツデン</t>
    </rPh>
    <rPh sb="12" eb="14">
      <t>セツビ</t>
    </rPh>
    <rPh sb="17" eb="19">
      <t>バアイ</t>
    </rPh>
    <rPh sb="20" eb="22">
      <t>キサイ</t>
    </rPh>
    <rPh sb="23" eb="25">
      <t>テイシュツ</t>
    </rPh>
    <phoneticPr fontId="4"/>
  </si>
  <si>
    <t>※2　次年度補助工事分を初年度分と同時に一括発注する場合に記載・提出ください。</t>
    <rPh sb="3" eb="6">
      <t>ジネンド</t>
    </rPh>
    <rPh sb="6" eb="8">
      <t>ホジョ</t>
    </rPh>
    <rPh sb="8" eb="10">
      <t>コウジ</t>
    </rPh>
    <rPh sb="10" eb="11">
      <t>ブン</t>
    </rPh>
    <rPh sb="12" eb="15">
      <t>ショネンド</t>
    </rPh>
    <rPh sb="15" eb="16">
      <t>ブン</t>
    </rPh>
    <rPh sb="17" eb="19">
      <t>ドウジ</t>
    </rPh>
    <rPh sb="20" eb="22">
      <t>イッカツ</t>
    </rPh>
    <rPh sb="22" eb="24">
      <t>ハッチュウ</t>
    </rPh>
    <rPh sb="26" eb="28">
      <t>バアイ</t>
    </rPh>
    <rPh sb="29" eb="31">
      <t>キサイ</t>
    </rPh>
    <rPh sb="32" eb="34">
      <t>テイシュツ</t>
    </rPh>
    <phoneticPr fontId="4"/>
  </si>
  <si>
    <t>必要に応じ(※3)</t>
    <rPh sb="0" eb="2">
      <t>ヒツヨウ</t>
    </rPh>
    <rPh sb="3" eb="4">
      <t>オウ</t>
    </rPh>
    <phoneticPr fontId="4"/>
  </si>
  <si>
    <t>交付審査は、令和６年度工事分について行います（次年度分工事を初年度に一括発注する場合は次年度分の見積書もご提出ください）。</t>
    <rPh sb="0" eb="2">
      <t>コウフ</t>
    </rPh>
    <rPh sb="2" eb="4">
      <t>シンサ</t>
    </rPh>
    <rPh sb="6" eb="8">
      <t>レイワ</t>
    </rPh>
    <rPh sb="9" eb="11">
      <t>ネンド</t>
    </rPh>
    <rPh sb="11" eb="13">
      <t>コウジ</t>
    </rPh>
    <rPh sb="13" eb="14">
      <t>ブン</t>
    </rPh>
    <rPh sb="18" eb="19">
      <t>オコナ</t>
    </rPh>
    <rPh sb="23" eb="26">
      <t>ジネンド</t>
    </rPh>
    <rPh sb="26" eb="27">
      <t>ブン</t>
    </rPh>
    <rPh sb="27" eb="29">
      <t>コウジ</t>
    </rPh>
    <rPh sb="30" eb="33">
      <t>ショネンド</t>
    </rPh>
    <rPh sb="34" eb="36">
      <t>イッカツ</t>
    </rPh>
    <rPh sb="36" eb="38">
      <t>ハッチュウ</t>
    </rPh>
    <rPh sb="40" eb="42">
      <t>バアイ</t>
    </rPh>
    <rPh sb="43" eb="46">
      <t>ジネンド</t>
    </rPh>
    <rPh sb="46" eb="47">
      <t>ブン</t>
    </rPh>
    <rPh sb="48" eb="51">
      <t>ミツモリショ</t>
    </rPh>
    <rPh sb="53" eb="55">
      <t>テイシュツ</t>
    </rPh>
    <phoneticPr fontId="4"/>
  </si>
  <si>
    <t>SHIFT CO2削減計画策定支援、A事業、B事業、C事業に申請</t>
    <rPh sb="9" eb="11">
      <t>サクゲン</t>
    </rPh>
    <rPh sb="11" eb="13">
      <t>ケイカク</t>
    </rPh>
    <rPh sb="13" eb="15">
      <t>サクテイ</t>
    </rPh>
    <rPh sb="15" eb="17">
      <t>シエン</t>
    </rPh>
    <rPh sb="19" eb="21">
      <t>ジギョウ</t>
    </rPh>
    <rPh sb="23" eb="25">
      <t>ジギョウ</t>
    </rPh>
    <rPh sb="27" eb="29">
      <t>ジギョウ</t>
    </rPh>
    <rPh sb="30" eb="32">
      <t>シンセイ</t>
    </rPh>
    <phoneticPr fontId="5"/>
  </si>
  <si>
    <t>令和6年度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</si>
</sst>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000;[Red]\-#,##0.000"/>
  </numFmts>
  <fonts count="43">
    <font>
      <sz val="10"/>
      <color theme="1"/>
      <name val="Meiryo UI"/>
      <family val="2"/>
      <charset val="128"/>
    </font>
    <font>
      <sz val="10"/>
      <color theme="1"/>
      <name val="Meiryo UI"/>
      <family val="2"/>
      <charset val="128"/>
    </font>
    <font>
      <sz val="11"/>
      <color theme="1"/>
      <name val="游ゴシック"/>
      <family val="2"/>
      <charset val="128"/>
      <scheme val="minor"/>
    </font>
    <font>
      <sz val="12"/>
      <color theme="1"/>
      <name val="Meiryo UI"/>
      <family val="3"/>
      <charset val="128"/>
    </font>
    <font>
      <sz val="6"/>
      <name val="Meiryo UI"/>
      <family val="2"/>
      <charset val="128"/>
    </font>
    <font>
      <sz val="6"/>
      <name val="游ゴシック"/>
      <family val="2"/>
      <charset val="128"/>
      <scheme val="minor"/>
    </font>
    <font>
      <sz val="11"/>
      <color theme="1"/>
      <name val="Meiryo UI"/>
      <family val="3"/>
      <charset val="128"/>
    </font>
    <font>
      <sz val="9"/>
      <color theme="1"/>
      <name val="Meiryo UI"/>
      <family val="3"/>
      <charset val="128"/>
    </font>
    <font>
      <sz val="10"/>
      <color theme="1"/>
      <name val="Meiryo UI"/>
      <family val="3"/>
      <charset val="128"/>
    </font>
    <font>
      <sz val="9"/>
      <color rgb="FF000000"/>
      <name val="Meiryo UI"/>
      <family val="3"/>
      <charset val="128"/>
    </font>
    <font>
      <sz val="12"/>
      <color theme="1"/>
      <name val="Meiryo UI"/>
      <family val="2"/>
      <charset val="128"/>
    </font>
    <font>
      <sz val="10"/>
      <name val="Meiryo UI"/>
      <family val="3"/>
      <charset val="128"/>
    </font>
    <font>
      <sz val="10"/>
      <color rgb="FF000000"/>
      <name val="Meiryo UI"/>
      <family val="3"/>
      <charset val="128"/>
    </font>
    <font>
      <sz val="9"/>
      <name val="Meiryo UI"/>
      <family val="3"/>
      <charset val="128"/>
    </font>
    <font>
      <sz val="11"/>
      <name val="Meiryo UI"/>
      <family val="3"/>
      <charset val="128"/>
    </font>
    <font>
      <sz val="8"/>
      <name val="Meiryo UI"/>
      <family val="3"/>
      <charset val="128"/>
    </font>
    <font>
      <b/>
      <sz val="11"/>
      <color theme="1"/>
      <name val="Meiryo UI"/>
      <family val="3"/>
      <charset val="128"/>
    </font>
    <font>
      <sz val="11"/>
      <color theme="1"/>
      <name val="游ゴシック"/>
      <family val="3"/>
      <charset val="128"/>
      <scheme val="minor"/>
    </font>
    <font>
      <sz val="6"/>
      <name val="ＭＳ Ｐゴシック"/>
      <family val="3"/>
      <charset val="128"/>
    </font>
    <font>
      <sz val="10"/>
      <color theme="1"/>
      <name val="游ゴシック"/>
      <family val="3"/>
      <charset val="128"/>
      <scheme val="minor"/>
    </font>
    <font>
      <sz val="14"/>
      <color theme="1"/>
      <name val="Meiryo UI"/>
      <family val="3"/>
      <charset val="128"/>
    </font>
    <font>
      <sz val="7"/>
      <color theme="1"/>
      <name val="Meiryo UI"/>
      <family val="3"/>
      <charset val="128"/>
    </font>
    <font>
      <sz val="10"/>
      <color rgb="FFFF0000"/>
      <name val="Meiryo UI"/>
      <family val="3"/>
      <charset val="128"/>
    </font>
    <font>
      <sz val="10"/>
      <color theme="0"/>
      <name val="Meiryo UI"/>
      <family val="2"/>
      <charset val="128"/>
    </font>
    <font>
      <sz val="6"/>
      <color rgb="FF000000"/>
      <name val="ＭＳ Ｐゴシック"/>
      <family val="3"/>
      <charset val="128"/>
    </font>
    <font>
      <sz val="10"/>
      <color theme="0"/>
      <name val="Meiryo UI"/>
      <family val="3"/>
      <charset val="128"/>
    </font>
    <font>
      <sz val="14"/>
      <color theme="1"/>
      <name val="Meiryo UI"/>
      <family val="2"/>
      <charset val="128"/>
    </font>
    <font>
      <sz val="8"/>
      <color theme="1"/>
      <name val="Meiryo UI"/>
      <family val="2"/>
      <charset val="128"/>
    </font>
    <font>
      <sz val="9"/>
      <color theme="1"/>
      <name val="Klee One"/>
      <charset val="128"/>
    </font>
    <font>
      <sz val="9"/>
      <color theme="1"/>
      <name val="Klee One"/>
      <family val="2"/>
      <charset val="128"/>
    </font>
    <font>
      <b/>
      <sz val="14"/>
      <color theme="1"/>
      <name val="Meiryo UI"/>
      <family val="3"/>
      <charset val="128"/>
    </font>
    <font>
      <sz val="8"/>
      <color rgb="FFFF0000"/>
      <name val="Meiryo UI"/>
      <family val="3"/>
      <charset val="128"/>
    </font>
    <font>
      <b/>
      <sz val="11"/>
      <color rgb="FFFF0000"/>
      <name val="Meiryo UI"/>
      <family val="3"/>
      <charset val="128"/>
    </font>
    <font>
      <b/>
      <sz val="11"/>
      <name val="Meiryo UI"/>
      <family val="3"/>
      <charset val="128"/>
    </font>
    <font>
      <sz val="11"/>
      <color rgb="FFFF0000"/>
      <name val="Meiryo UI"/>
      <family val="3"/>
      <charset val="128"/>
    </font>
    <font>
      <sz val="11"/>
      <color theme="3" tint="0.39997558519241921"/>
      <name val="Meiryo UI"/>
      <family val="3"/>
      <charset val="128"/>
    </font>
    <font>
      <b/>
      <sz val="11"/>
      <color indexed="8"/>
      <name val="Meiryo UI"/>
      <family val="3"/>
      <charset val="128"/>
    </font>
    <font>
      <b/>
      <sz val="9"/>
      <color theme="1"/>
      <name val="Meiryo UI"/>
      <family val="3"/>
      <charset val="128"/>
    </font>
    <font>
      <sz val="8"/>
      <color theme="1"/>
      <name val="Meiryo UI"/>
      <family val="3"/>
      <charset val="128"/>
    </font>
    <font>
      <b/>
      <sz val="9"/>
      <color rgb="FFFF0000"/>
      <name val="Meiryo UI"/>
      <family val="3"/>
      <charset val="128"/>
    </font>
    <font>
      <sz val="9"/>
      <color rgb="FFFF0000"/>
      <name val="Meiryo UI"/>
      <family val="3"/>
      <charset val="128"/>
    </font>
    <font>
      <b/>
      <sz val="10"/>
      <color theme="1"/>
      <name val="Meiryo UI"/>
      <family val="3"/>
      <charset val="128"/>
    </font>
    <font>
      <b/>
      <sz val="8"/>
      <color theme="1"/>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rgb="FF000000"/>
      </patternFill>
    </fill>
    <fill>
      <patternFill patternType="solid">
        <fgColor rgb="FFFFFFCC"/>
        <bgColor rgb="FF000000"/>
      </patternFill>
    </fill>
    <fill>
      <patternFill patternType="solid">
        <fgColor rgb="FFCC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0000"/>
        <bgColor indexed="64"/>
      </patternFill>
    </fill>
    <fill>
      <patternFill patternType="solid">
        <fgColor rgb="FF0070C0"/>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dashed">
        <color indexed="64"/>
      </left>
      <right style="thin">
        <color indexed="64"/>
      </right>
      <top style="thin">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bottom/>
      <diagonal/>
    </border>
    <border>
      <left/>
      <right style="dashed">
        <color indexed="64"/>
      </right>
      <top style="dotted">
        <color indexed="64"/>
      </top>
      <bottom style="dotted">
        <color indexed="64"/>
      </bottom>
      <diagonal/>
    </border>
    <border>
      <left style="thin">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7" fillId="0" borderId="0">
      <alignment vertical="center"/>
    </xf>
    <xf numFmtId="0" fontId="2" fillId="0" borderId="0">
      <alignment vertical="center"/>
    </xf>
    <xf numFmtId="0" fontId="17" fillId="0" borderId="0"/>
    <xf numFmtId="0" fontId="19" fillId="0" borderId="0">
      <alignment vertical="center"/>
    </xf>
    <xf numFmtId="0" fontId="17" fillId="0" borderId="0">
      <alignment vertical="center"/>
    </xf>
  </cellStyleXfs>
  <cellXfs count="565">
    <xf numFmtId="0" fontId="0" fillId="0" borderId="0" xfId="0">
      <alignment vertical="center"/>
    </xf>
    <xf numFmtId="0" fontId="6" fillId="0" borderId="0" xfId="0" applyFo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xf>
    <xf numFmtId="0" fontId="8" fillId="0" borderId="0" xfId="0" applyFont="1" applyProtection="1">
      <alignment vertical="center"/>
    </xf>
    <xf numFmtId="0" fontId="11" fillId="0" borderId="0" xfId="0" applyFont="1" applyProtection="1">
      <alignment vertical="center"/>
    </xf>
    <xf numFmtId="0" fontId="15" fillId="0" borderId="0" xfId="0" applyFont="1" applyProtection="1">
      <alignment vertical="center"/>
    </xf>
    <xf numFmtId="0" fontId="14" fillId="0" borderId="0" xfId="0" applyFont="1" applyProtection="1">
      <alignment vertical="center"/>
    </xf>
    <xf numFmtId="0" fontId="11" fillId="0" borderId="0" xfId="0" applyFont="1" applyBorder="1" applyProtection="1">
      <alignment vertical="center"/>
    </xf>
    <xf numFmtId="0" fontId="11" fillId="0" borderId="11" xfId="0" applyFont="1" applyFill="1" applyBorder="1" applyAlignment="1" applyProtection="1">
      <alignment horizontal="center" vertical="center" wrapText="1"/>
    </xf>
    <xf numFmtId="0" fontId="11" fillId="0" borderId="11"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5" fillId="0" borderId="0" xfId="0" applyFont="1" applyBorder="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horizontal="left" vertical="center" wrapText="1"/>
    </xf>
    <xf numFmtId="0" fontId="11" fillId="0" borderId="0" xfId="0" applyFont="1" applyFill="1" applyBorder="1" applyProtection="1">
      <alignment vertical="center"/>
    </xf>
    <xf numFmtId="0" fontId="15" fillId="0" borderId="1"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center" vertical="center" textRotation="255"/>
    </xf>
    <xf numFmtId="0" fontId="11" fillId="0" borderId="0" xfId="0" applyFont="1" applyFill="1" applyProtection="1">
      <alignment vertical="center"/>
    </xf>
    <xf numFmtId="49" fontId="11" fillId="0" borderId="1" xfId="0" applyNumberFormat="1" applyFont="1" applyBorder="1" applyAlignment="1" applyProtection="1">
      <alignment horizontal="center" vertical="top" wrapText="1"/>
    </xf>
    <xf numFmtId="0" fontId="15" fillId="0" borderId="0" xfId="0" quotePrefix="1" applyFont="1" applyProtection="1">
      <alignment vertical="center"/>
    </xf>
    <xf numFmtId="0" fontId="11" fillId="0" borderId="0" xfId="0" applyFont="1" applyBorder="1" applyAlignment="1" applyProtection="1">
      <alignment horizontal="center" vertical="center"/>
    </xf>
    <xf numFmtId="49" fontId="11" fillId="0" borderId="1" xfId="0" applyNumberFormat="1" applyFont="1" applyBorder="1" applyAlignment="1" applyProtection="1">
      <alignment horizontal="center" vertical="top"/>
    </xf>
    <xf numFmtId="0" fontId="11" fillId="0" borderId="4" xfId="0" applyFont="1" applyBorder="1" applyAlignment="1" applyProtection="1">
      <alignment vertical="center"/>
    </xf>
    <xf numFmtId="0" fontId="15" fillId="0" borderId="1" xfId="0" applyFont="1" applyBorder="1" applyProtection="1">
      <alignment vertical="center"/>
      <protection locked="0"/>
    </xf>
    <xf numFmtId="49" fontId="11" fillId="0" borderId="1" xfId="0" applyNumberFormat="1" applyFont="1" applyFill="1" applyBorder="1" applyAlignment="1" applyProtection="1">
      <alignment horizontal="center" vertical="top" wrapText="1"/>
    </xf>
    <xf numFmtId="0" fontId="22" fillId="0" borderId="0" xfId="0" applyFont="1" applyProtection="1">
      <alignment vertical="center"/>
    </xf>
    <xf numFmtId="0" fontId="6" fillId="0" borderId="0" xfId="0" applyFont="1" applyProtection="1">
      <alignment vertical="center"/>
    </xf>
    <xf numFmtId="0" fontId="7" fillId="0" borderId="0" xfId="0" applyFont="1" applyAlignment="1" applyProtection="1">
      <alignment horizontal="center" vertical="center"/>
    </xf>
    <xf numFmtId="0" fontId="6" fillId="0" borderId="0" xfId="0" applyFont="1" applyAlignment="1" applyProtection="1">
      <alignment horizontal="left" vertical="center"/>
    </xf>
    <xf numFmtId="176" fontId="6" fillId="3" borderId="2" xfId="0" applyNumberFormat="1" applyFont="1" applyFill="1" applyBorder="1" applyAlignment="1" applyProtection="1">
      <alignment vertical="center"/>
    </xf>
    <xf numFmtId="0" fontId="6" fillId="0" borderId="0" xfId="0" applyFont="1" applyAlignment="1" applyProtection="1">
      <alignment horizontal="center" vertical="center"/>
    </xf>
    <xf numFmtId="176" fontId="6" fillId="7" borderId="2" xfId="0" applyNumberFormat="1" applyFont="1" applyFill="1" applyBorder="1" applyAlignment="1" applyProtection="1">
      <alignment vertical="center"/>
    </xf>
    <xf numFmtId="0" fontId="6" fillId="0" borderId="0" xfId="0" applyFont="1" applyBorder="1" applyAlignment="1" applyProtection="1">
      <alignment horizontal="left" vertical="center"/>
    </xf>
    <xf numFmtId="0" fontId="6" fillId="9" borderId="0" xfId="0" applyFont="1" applyFill="1" applyProtection="1">
      <alignment vertical="center"/>
    </xf>
    <xf numFmtId="0" fontId="12" fillId="0" borderId="0" xfId="0" applyFont="1" applyFill="1" applyBorder="1" applyAlignment="1" applyProtection="1">
      <alignment horizontal="left" vertical="center" wrapText="1"/>
    </xf>
    <xf numFmtId="0" fontId="11" fillId="0" borderId="32" xfId="0" applyFont="1" applyBorder="1" applyProtection="1">
      <alignment vertical="center"/>
    </xf>
    <xf numFmtId="0" fontId="12" fillId="0" borderId="32" xfId="0" applyFont="1" applyBorder="1" applyProtection="1">
      <alignment vertical="center"/>
    </xf>
    <xf numFmtId="0" fontId="9" fillId="0" borderId="29" xfId="0" applyFont="1" applyBorder="1" applyProtection="1">
      <alignment vertical="center"/>
    </xf>
    <xf numFmtId="0" fontId="13" fillId="0" borderId="29" xfId="0" applyFont="1" applyBorder="1" applyAlignment="1" applyProtection="1">
      <alignment horizontal="left" vertical="center"/>
    </xf>
    <xf numFmtId="0" fontId="12" fillId="0" borderId="29" xfId="0" applyFont="1" applyBorder="1" applyProtection="1">
      <alignment vertical="center"/>
    </xf>
    <xf numFmtId="0" fontId="9" fillId="0" borderId="0" xfId="0" applyFont="1" applyProtection="1">
      <alignment vertical="center"/>
    </xf>
    <xf numFmtId="0" fontId="13" fillId="0" borderId="0" xfId="0" applyFont="1" applyAlignment="1" applyProtection="1">
      <alignment horizontal="left" vertical="center"/>
    </xf>
    <xf numFmtId="0" fontId="12" fillId="0" borderId="0" xfId="0" applyFont="1" applyProtection="1">
      <alignment vertical="center"/>
    </xf>
    <xf numFmtId="0" fontId="13" fillId="0" borderId="0" xfId="0" applyFont="1" applyAlignment="1" applyProtection="1">
      <alignment horizontal="center" vertical="center"/>
    </xf>
    <xf numFmtId="0" fontId="7" fillId="0" borderId="0" xfId="0" applyFont="1" applyAlignment="1" applyProtection="1">
      <alignment horizontal="center" vertical="center"/>
    </xf>
    <xf numFmtId="0" fontId="0" fillId="0" borderId="0" xfId="0" applyAlignment="1">
      <alignment horizontal="right" vertical="top" wrapText="1"/>
    </xf>
    <xf numFmtId="0" fontId="0" fillId="0" borderId="0" xfId="0" applyAlignment="1">
      <alignment vertical="top" wrapText="1"/>
    </xf>
    <xf numFmtId="0" fontId="0" fillId="3" borderId="1" xfId="0" applyFill="1" applyBorder="1" applyAlignment="1">
      <alignment horizontal="center" vertical="center"/>
    </xf>
    <xf numFmtId="0" fontId="0" fillId="0" borderId="0" xfId="0"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11" fillId="0" borderId="0" xfId="0" applyFont="1" applyAlignment="1">
      <alignment horizontal="left" vertical="center"/>
    </xf>
    <xf numFmtId="0" fontId="23" fillId="1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Protection="1">
      <alignment vertical="center"/>
    </xf>
    <xf numFmtId="0" fontId="8" fillId="0" borderId="0" xfId="0" applyFont="1" applyBorder="1" applyAlignment="1" applyProtection="1">
      <alignment horizontal="center" vertical="center"/>
    </xf>
    <xf numFmtId="0" fontId="8" fillId="0" borderId="0" xfId="0" applyFont="1" applyFill="1" applyBorder="1" applyAlignment="1" applyProtection="1">
      <alignment horizontal="center" vertical="center"/>
    </xf>
    <xf numFmtId="12" fontId="8" fillId="0" borderId="0" xfId="0" quotePrefix="1" applyNumberFormat="1" applyFont="1" applyFill="1" applyBorder="1" applyAlignment="1" applyProtection="1">
      <alignment horizontal="right" vertical="center"/>
    </xf>
    <xf numFmtId="0" fontId="8" fillId="0" borderId="0" xfId="0" applyFont="1" applyFill="1" applyBorder="1" applyAlignment="1" applyProtection="1">
      <alignment horizontal="left" vertical="center"/>
    </xf>
    <xf numFmtId="0" fontId="7" fillId="0" borderId="1" xfId="0" applyFont="1" applyBorder="1" applyProtection="1">
      <alignment vertical="center"/>
    </xf>
    <xf numFmtId="0" fontId="0" fillId="0" borderId="0" xfId="0" applyFill="1" applyBorder="1" applyAlignment="1">
      <alignment horizontal="center" vertical="center"/>
    </xf>
    <xf numFmtId="0" fontId="0" fillId="8" borderId="1" xfId="0" applyFill="1" applyBorder="1" applyAlignment="1">
      <alignment horizontal="center" vertical="center"/>
    </xf>
    <xf numFmtId="0" fontId="27" fillId="0" borderId="1" xfId="0" applyFont="1" applyBorder="1" applyAlignment="1">
      <alignment horizontal="center" vertical="center" wrapText="1"/>
    </xf>
    <xf numFmtId="0" fontId="0" fillId="0" borderId="0" xfId="0" applyAlignment="1">
      <alignment horizontal="right" vertical="center"/>
    </xf>
    <xf numFmtId="0" fontId="0" fillId="0" borderId="0" xfId="0" quotePrefix="1" applyAlignment="1">
      <alignment horizontal="right" vertical="top" wrapText="1"/>
    </xf>
    <xf numFmtId="0" fontId="28" fillId="0" borderId="19" xfId="0" applyFont="1" applyFill="1" applyBorder="1" applyProtection="1">
      <alignment vertical="center"/>
    </xf>
    <xf numFmtId="0" fontId="29" fillId="0" borderId="20" xfId="0" applyFont="1" applyFill="1" applyBorder="1" applyProtection="1">
      <alignment vertical="center"/>
    </xf>
    <xf numFmtId="0" fontId="29" fillId="0" borderId="24" xfId="0" applyFont="1" applyFill="1" applyBorder="1" applyProtection="1">
      <alignment vertical="center"/>
    </xf>
    <xf numFmtId="0" fontId="11" fillId="0" borderId="1" xfId="0" applyFont="1" applyBorder="1" applyAlignment="1">
      <alignment horizontal="left" vertical="center"/>
    </xf>
    <xf numFmtId="0" fontId="11"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4" fillId="0" borderId="0" xfId="0" applyFont="1">
      <alignment vertical="center"/>
    </xf>
    <xf numFmtId="0" fontId="30" fillId="0" borderId="1" xfId="0" applyFont="1" applyBorder="1" applyAlignment="1" applyProtection="1">
      <alignment horizontal="left" vertical="center"/>
    </xf>
    <xf numFmtId="0" fontId="28" fillId="0" borderId="39" xfId="0" applyFont="1" applyFill="1" applyBorder="1" applyProtection="1">
      <alignment vertical="center"/>
    </xf>
    <xf numFmtId="0" fontId="6" fillId="0" borderId="0" xfId="5" applyFont="1" applyAlignment="1">
      <alignment vertical="center"/>
    </xf>
    <xf numFmtId="0" fontId="6" fillId="0" borderId="0" xfId="5" applyFont="1"/>
    <xf numFmtId="0" fontId="30" fillId="0" borderId="0" xfId="5" applyFont="1"/>
    <xf numFmtId="0" fontId="30" fillId="0" borderId="0" xfId="5" applyFont="1" applyAlignment="1">
      <alignment horizontal="left"/>
    </xf>
    <xf numFmtId="0" fontId="16" fillId="0" borderId="0" xfId="5" applyFont="1" applyAlignment="1">
      <alignment vertical="center"/>
    </xf>
    <xf numFmtId="0" fontId="6" fillId="0" borderId="11" xfId="5" applyFont="1" applyBorder="1" applyAlignment="1">
      <alignment vertical="center"/>
    </xf>
    <xf numFmtId="0" fontId="6" fillId="0" borderId="11" xfId="5" applyFont="1" applyBorder="1"/>
    <xf numFmtId="0" fontId="16" fillId="3" borderId="40" xfId="5" applyFont="1" applyFill="1" applyBorder="1" applyAlignment="1">
      <alignment vertical="center"/>
    </xf>
    <xf numFmtId="0" fontId="6" fillId="3" borderId="41" xfId="5" applyFont="1" applyFill="1" applyBorder="1" applyAlignment="1">
      <alignment vertical="center"/>
    </xf>
    <xf numFmtId="0" fontId="34" fillId="3" borderId="18" xfId="5" applyFont="1" applyFill="1" applyBorder="1" applyAlignment="1">
      <alignment vertical="center"/>
    </xf>
    <xf numFmtId="177" fontId="33" fillId="3" borderId="18" xfId="5" applyNumberFormat="1" applyFont="1" applyFill="1" applyBorder="1" applyAlignment="1">
      <alignment horizontal="right" vertical="center"/>
    </xf>
    <xf numFmtId="0" fontId="6" fillId="3" borderId="18" xfId="5" applyFont="1" applyFill="1" applyBorder="1" applyAlignment="1">
      <alignment vertical="center"/>
    </xf>
    <xf numFmtId="0" fontId="6" fillId="3" borderId="6" xfId="5" applyFont="1" applyFill="1" applyBorder="1" applyAlignment="1">
      <alignment vertical="center"/>
    </xf>
    <xf numFmtId="0" fontId="6" fillId="3" borderId="36" xfId="5" applyFont="1" applyFill="1" applyBorder="1" applyAlignment="1">
      <alignment vertical="center"/>
    </xf>
    <xf numFmtId="0" fontId="6" fillId="3" borderId="43" xfId="5" applyFont="1" applyFill="1" applyBorder="1" applyAlignment="1">
      <alignment vertical="center"/>
    </xf>
    <xf numFmtId="0" fontId="16" fillId="3" borderId="48" xfId="5" applyFont="1" applyFill="1" applyBorder="1" applyAlignment="1">
      <alignment vertical="center"/>
    </xf>
    <xf numFmtId="0" fontId="6" fillId="3" borderId="45" xfId="5" applyFont="1" applyFill="1" applyBorder="1" applyAlignment="1">
      <alignment vertical="center"/>
    </xf>
    <xf numFmtId="0" fontId="6" fillId="3" borderId="46" xfId="5" applyFont="1" applyFill="1" applyBorder="1" applyAlignment="1">
      <alignment vertical="center"/>
    </xf>
    <xf numFmtId="0" fontId="6" fillId="3" borderId="48" xfId="5" applyFont="1" applyFill="1" applyBorder="1" applyAlignment="1">
      <alignment vertical="center"/>
    </xf>
    <xf numFmtId="0" fontId="6" fillId="3" borderId="9" xfId="5" applyFont="1" applyFill="1" applyBorder="1" applyAlignment="1">
      <alignment vertical="center"/>
    </xf>
    <xf numFmtId="0" fontId="6" fillId="3" borderId="10" xfId="5" applyFont="1" applyFill="1" applyBorder="1" applyAlignment="1">
      <alignment vertical="center"/>
    </xf>
    <xf numFmtId="0" fontId="38" fillId="0" borderId="0" xfId="5" applyFont="1" applyAlignment="1">
      <alignment vertical="center"/>
    </xf>
    <xf numFmtId="0" fontId="39" fillId="0" borderId="0" xfId="5" applyFont="1" applyAlignment="1">
      <alignment vertical="center"/>
    </xf>
    <xf numFmtId="0" fontId="11" fillId="0" borderId="9" xfId="0" applyFont="1" applyBorder="1" applyAlignment="1" applyProtection="1">
      <alignment horizontal="center" vertical="center" wrapText="1"/>
    </xf>
    <xf numFmtId="49" fontId="16" fillId="3" borderId="7" xfId="5" applyNumberFormat="1" applyFont="1" applyFill="1" applyBorder="1" applyAlignment="1" applyProtection="1">
      <alignment horizontal="center" vertical="center"/>
      <protection locked="0"/>
    </xf>
    <xf numFmtId="49" fontId="16" fillId="3" borderId="11" xfId="5" applyNumberFormat="1" applyFont="1" applyFill="1" applyBorder="1" applyAlignment="1" applyProtection="1">
      <alignment horizontal="center" vertical="center"/>
      <protection locked="0"/>
    </xf>
    <xf numFmtId="49" fontId="16" fillId="3" borderId="8" xfId="5" applyNumberFormat="1" applyFont="1" applyFill="1" applyBorder="1" applyAlignment="1" applyProtection="1">
      <alignment horizontal="center" vertical="center"/>
      <protection locked="0"/>
    </xf>
    <xf numFmtId="0" fontId="32" fillId="3" borderId="0" xfId="5" applyFont="1" applyFill="1" applyProtection="1">
      <protection locked="0"/>
    </xf>
    <xf numFmtId="0" fontId="6" fillId="3" borderId="0" xfId="5" applyFont="1" applyFill="1" applyProtection="1">
      <protection locked="0"/>
    </xf>
    <xf numFmtId="0" fontId="6" fillId="3" borderId="6" xfId="5" applyFont="1" applyFill="1" applyBorder="1" applyProtection="1">
      <protection locked="0"/>
    </xf>
    <xf numFmtId="0" fontId="6" fillId="3" borderId="18" xfId="5" applyFont="1" applyFill="1" applyBorder="1" applyProtection="1">
      <protection locked="0"/>
    </xf>
    <xf numFmtId="0" fontId="34" fillId="3" borderId="18" xfId="5" applyFont="1" applyFill="1" applyBorder="1" applyAlignment="1" applyProtection="1">
      <alignment vertical="center"/>
      <protection locked="0"/>
    </xf>
    <xf numFmtId="0" fontId="35" fillId="3" borderId="6" xfId="5" applyFont="1" applyFill="1" applyBorder="1" applyAlignment="1" applyProtection="1">
      <alignment vertical="center"/>
      <protection locked="0"/>
    </xf>
    <xf numFmtId="177" fontId="33" fillId="3" borderId="18" xfId="5" applyNumberFormat="1" applyFont="1" applyFill="1" applyBorder="1" applyAlignment="1" applyProtection="1">
      <alignment horizontal="right" vertical="center"/>
      <protection locked="0"/>
    </xf>
    <xf numFmtId="177" fontId="33" fillId="3" borderId="6" xfId="5" applyNumberFormat="1" applyFont="1" applyFill="1" applyBorder="1" applyAlignment="1" applyProtection="1">
      <alignment horizontal="right" vertical="center"/>
      <protection locked="0"/>
    </xf>
    <xf numFmtId="0" fontId="6" fillId="3" borderId="40" xfId="5" applyFont="1" applyFill="1" applyBorder="1" applyProtection="1">
      <protection locked="0"/>
    </xf>
    <xf numFmtId="0" fontId="6" fillId="3" borderId="42" xfId="5" applyFont="1" applyFill="1" applyBorder="1" applyProtection="1">
      <protection locked="0"/>
    </xf>
    <xf numFmtId="0" fontId="6" fillId="3" borderId="41" xfId="5" applyFont="1" applyFill="1" applyBorder="1" applyProtection="1">
      <protection locked="0"/>
    </xf>
    <xf numFmtId="0" fontId="34" fillId="3" borderId="18" xfId="5" applyFont="1" applyFill="1" applyBorder="1" applyProtection="1">
      <protection locked="0"/>
    </xf>
    <xf numFmtId="0" fontId="34" fillId="3" borderId="0" xfId="5" applyFont="1" applyFill="1" applyProtection="1">
      <protection locked="0"/>
    </xf>
    <xf numFmtId="0" fontId="34" fillId="3" borderId="6" xfId="5" applyFont="1" applyFill="1" applyBorder="1" applyProtection="1">
      <protection locked="0"/>
    </xf>
    <xf numFmtId="0" fontId="6" fillId="3" borderId="18" xfId="5" applyFont="1" applyFill="1" applyBorder="1" applyAlignment="1" applyProtection="1">
      <alignment vertical="center"/>
      <protection locked="0"/>
    </xf>
    <xf numFmtId="0" fontId="6" fillId="3" borderId="6" xfId="5" applyFont="1" applyFill="1" applyBorder="1" applyAlignment="1" applyProtection="1">
      <alignment vertical="center"/>
      <protection locked="0"/>
    </xf>
    <xf numFmtId="0" fontId="6" fillId="3" borderId="36" xfId="5" applyFont="1" applyFill="1" applyBorder="1" applyAlignment="1" applyProtection="1">
      <alignment vertical="center"/>
      <protection locked="0"/>
    </xf>
    <xf numFmtId="0" fontId="6" fillId="3" borderId="38" xfId="5" applyFont="1" applyFill="1" applyBorder="1" applyAlignment="1" applyProtection="1">
      <alignment vertical="center"/>
      <protection locked="0"/>
    </xf>
    <xf numFmtId="0" fontId="6" fillId="3" borderId="36" xfId="5" applyFont="1" applyFill="1" applyBorder="1" applyProtection="1">
      <protection locked="0"/>
    </xf>
    <xf numFmtId="0" fontId="6" fillId="3" borderId="37" xfId="5" applyFont="1" applyFill="1" applyBorder="1" applyProtection="1">
      <protection locked="0"/>
    </xf>
    <xf numFmtId="0" fontId="6" fillId="3" borderId="38" xfId="5" applyFont="1" applyFill="1" applyBorder="1" applyProtection="1">
      <protection locked="0"/>
    </xf>
    <xf numFmtId="0" fontId="6" fillId="3" borderId="43" xfId="5" applyFont="1" applyFill="1" applyBorder="1" applyAlignment="1" applyProtection="1">
      <alignment vertical="center"/>
      <protection locked="0"/>
    </xf>
    <xf numFmtId="0" fontId="6" fillId="3" borderId="45" xfId="5" applyFont="1" applyFill="1" applyBorder="1" applyProtection="1">
      <protection locked="0"/>
    </xf>
    <xf numFmtId="0" fontId="6" fillId="3" borderId="47" xfId="5" applyFont="1" applyFill="1" applyBorder="1" applyProtection="1">
      <protection locked="0"/>
    </xf>
    <xf numFmtId="0" fontId="6" fillId="3" borderId="46" xfId="5" applyFont="1" applyFill="1" applyBorder="1" applyProtection="1">
      <protection locked="0"/>
    </xf>
    <xf numFmtId="0" fontId="6" fillId="3" borderId="9" xfId="5" applyFont="1" applyFill="1" applyBorder="1" applyProtection="1">
      <protection locked="0"/>
    </xf>
    <xf numFmtId="0" fontId="6" fillId="3" borderId="5" xfId="5" applyFont="1" applyFill="1" applyBorder="1" applyProtection="1">
      <protection locked="0"/>
    </xf>
    <xf numFmtId="0" fontId="6" fillId="3" borderId="10" xfId="5" applyFont="1" applyFill="1" applyBorder="1" applyProtection="1">
      <protection locked="0"/>
    </xf>
    <xf numFmtId="0" fontId="16" fillId="3" borderId="40" xfId="5" applyFont="1" applyFill="1" applyBorder="1" applyAlignment="1" applyProtection="1">
      <alignment vertical="center"/>
    </xf>
    <xf numFmtId="0" fontId="6" fillId="3" borderId="41" xfId="5" applyFont="1" applyFill="1" applyBorder="1" applyAlignment="1" applyProtection="1">
      <alignment vertical="center"/>
    </xf>
    <xf numFmtId="0" fontId="6" fillId="3" borderId="18" xfId="5" applyFont="1" applyFill="1" applyBorder="1" applyAlignment="1" applyProtection="1">
      <alignment vertical="center"/>
    </xf>
    <xf numFmtId="0" fontId="6" fillId="3" borderId="6" xfId="5" applyFont="1" applyFill="1" applyBorder="1" applyAlignment="1" applyProtection="1">
      <alignment vertical="center"/>
    </xf>
    <xf numFmtId="0" fontId="6" fillId="3" borderId="45" xfId="5" applyFont="1" applyFill="1" applyBorder="1" applyAlignment="1" applyProtection="1">
      <alignment vertical="center"/>
    </xf>
    <xf numFmtId="0" fontId="6" fillId="3" borderId="46" xfId="5" applyFont="1" applyFill="1" applyBorder="1" applyAlignment="1" applyProtection="1">
      <alignment vertical="center"/>
    </xf>
    <xf numFmtId="0" fontId="6" fillId="3" borderId="48" xfId="5" applyFont="1" applyFill="1" applyBorder="1" applyAlignment="1" applyProtection="1">
      <alignment vertical="center"/>
    </xf>
    <xf numFmtId="0" fontId="6" fillId="3" borderId="9" xfId="5" applyFont="1" applyFill="1" applyBorder="1" applyAlignment="1" applyProtection="1">
      <alignment vertical="center"/>
    </xf>
    <xf numFmtId="0" fontId="6" fillId="3" borderId="10" xfId="5" applyFont="1" applyFill="1" applyBorder="1" applyAlignment="1" applyProtection="1">
      <alignment vertical="center"/>
    </xf>
    <xf numFmtId="0" fontId="0" fillId="3" borderId="0" xfId="0" applyFill="1" applyProtection="1">
      <alignment vertical="center"/>
      <protection locked="0"/>
    </xf>
    <xf numFmtId="0" fontId="0" fillId="0" borderId="0" xfId="0" applyProtection="1">
      <alignment vertical="center"/>
      <protection locked="0"/>
    </xf>
    <xf numFmtId="0" fontId="16" fillId="3" borderId="50" xfId="5" applyFont="1" applyFill="1" applyBorder="1" applyAlignment="1" applyProtection="1">
      <alignment vertical="center"/>
    </xf>
    <xf numFmtId="0" fontId="6" fillId="3" borderId="0" xfId="5" applyFont="1" applyFill="1" applyBorder="1" applyProtection="1">
      <protection locked="0"/>
    </xf>
    <xf numFmtId="0" fontId="35" fillId="3" borderId="44" xfId="5" applyFont="1" applyFill="1" applyBorder="1" applyAlignment="1" applyProtection="1">
      <alignment vertical="center"/>
      <protection locked="0"/>
    </xf>
    <xf numFmtId="0" fontId="6" fillId="3" borderId="43" xfId="5" applyFont="1" applyFill="1" applyBorder="1" applyProtection="1">
      <protection locked="0"/>
    </xf>
    <xf numFmtId="0" fontId="6" fillId="3" borderId="51" xfId="5" applyFont="1" applyFill="1" applyBorder="1" applyProtection="1">
      <protection locked="0"/>
    </xf>
    <xf numFmtId="0" fontId="6" fillId="3" borderId="44" xfId="5" applyFont="1" applyFill="1" applyBorder="1" applyProtection="1">
      <protection locked="0"/>
    </xf>
    <xf numFmtId="0" fontId="11" fillId="0" borderId="9"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0" xfId="0" applyFont="1" applyBorder="1" applyAlignment="1" applyProtection="1">
      <alignment horizontal="center" vertical="center"/>
    </xf>
    <xf numFmtId="0" fontId="40" fillId="0" borderId="0" xfId="0" applyFont="1" applyProtection="1">
      <alignment vertical="center"/>
    </xf>
    <xf numFmtId="0" fontId="11" fillId="0" borderId="18"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32" fillId="0" borderId="0" xfId="0" applyFont="1" applyProtection="1">
      <alignment vertical="center"/>
    </xf>
    <xf numFmtId="0" fontId="41" fillId="0" borderId="0" xfId="0" applyFont="1">
      <alignment vertical="center"/>
    </xf>
    <xf numFmtId="0" fontId="42" fillId="0" borderId="1" xfId="0" applyFont="1" applyBorder="1" applyAlignment="1">
      <alignment horizontal="center" vertical="center" wrapText="1"/>
    </xf>
    <xf numFmtId="0" fontId="11" fillId="0" borderId="1" xfId="0" applyFont="1" applyBorder="1" applyAlignment="1">
      <alignment horizontal="left" vertical="center"/>
    </xf>
    <xf numFmtId="0" fontId="26"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vertical="top" wrapText="1"/>
    </xf>
    <xf numFmtId="0" fontId="25" fillId="10" borderId="1" xfId="0" applyFont="1" applyFill="1" applyBorder="1" applyAlignment="1">
      <alignment horizontal="center" vertical="center"/>
    </xf>
    <xf numFmtId="0" fontId="14" fillId="3" borderId="1" xfId="0" applyFont="1" applyFill="1" applyBorder="1" applyAlignment="1" applyProtection="1">
      <alignment horizontal="center" vertical="center"/>
    </xf>
    <xf numFmtId="0" fontId="11" fillId="3" borderId="1" xfId="0" applyFont="1" applyFill="1" applyBorder="1" applyProtection="1">
      <alignment vertical="center"/>
      <protection locked="0"/>
    </xf>
    <xf numFmtId="0" fontId="14" fillId="0" borderId="7"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49" fontId="14" fillId="3" borderId="2" xfId="0" applyNumberFormat="1" applyFont="1" applyFill="1" applyBorder="1" applyAlignment="1" applyProtection="1">
      <alignment horizontal="left" vertical="center"/>
      <protection locked="0"/>
    </xf>
    <xf numFmtId="49" fontId="14" fillId="3" borderId="3" xfId="0" applyNumberFormat="1" applyFont="1" applyFill="1" applyBorder="1" applyAlignment="1" applyProtection="1">
      <alignment horizontal="left" vertical="center"/>
      <protection locked="0"/>
    </xf>
    <xf numFmtId="49" fontId="14" fillId="3" borderId="4" xfId="0" applyNumberFormat="1" applyFont="1" applyFill="1" applyBorder="1" applyAlignment="1" applyProtection="1">
      <alignment horizontal="left" vertical="center"/>
      <protection locked="0"/>
    </xf>
    <xf numFmtId="0" fontId="11" fillId="0" borderId="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0" xfId="0" applyFont="1" applyBorder="1" applyAlignment="1" applyProtection="1">
      <alignment horizontal="center" vertical="center"/>
    </xf>
    <xf numFmtId="0" fontId="14" fillId="2" borderId="1" xfId="0" applyFont="1" applyFill="1" applyBorder="1" applyAlignment="1" applyProtection="1">
      <alignment horizontal="left" vertical="center"/>
      <protection locked="0"/>
    </xf>
    <xf numFmtId="0" fontId="14" fillId="0" borderId="1" xfId="0" applyFont="1" applyBorder="1" applyAlignment="1" applyProtection="1">
      <alignment horizontal="center" vertical="center"/>
    </xf>
    <xf numFmtId="0" fontId="14" fillId="3" borderId="1"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4" fillId="3" borderId="3"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1" fillId="6"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3" borderId="1" xfId="0" applyFont="1" applyFill="1" applyBorder="1" applyAlignment="1" applyProtection="1">
      <alignment horizontal="left" vertical="center" wrapText="1"/>
      <protection locked="0"/>
    </xf>
    <xf numFmtId="49" fontId="14" fillId="3" borderId="1" xfId="0" applyNumberFormat="1"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top" wrapText="1"/>
      <protection locked="0"/>
    </xf>
    <xf numFmtId="0" fontId="11" fillId="0" borderId="2" xfId="0" applyFont="1" applyBorder="1" applyAlignment="1" applyProtection="1">
      <alignment horizontal="center" vertical="top"/>
    </xf>
    <xf numFmtId="0" fontId="11" fillId="0" borderId="3" xfId="0" applyFont="1" applyBorder="1" applyAlignment="1" applyProtection="1">
      <alignment horizontal="center" vertical="top"/>
    </xf>
    <xf numFmtId="0" fontId="11" fillId="0" borderId="4" xfId="0" applyFont="1" applyBorder="1" applyAlignment="1" applyProtection="1">
      <alignment horizontal="center" vertical="top"/>
    </xf>
    <xf numFmtId="49" fontId="11" fillId="3" borderId="2" xfId="0" applyNumberFormat="1" applyFont="1" applyFill="1" applyBorder="1" applyAlignment="1" applyProtection="1">
      <alignment horizontal="left" vertical="top" wrapText="1"/>
      <protection locked="0"/>
    </xf>
    <xf numFmtId="49" fontId="11" fillId="3" borderId="3" xfId="0" applyNumberFormat="1" applyFont="1" applyFill="1" applyBorder="1" applyAlignment="1" applyProtection="1">
      <alignment horizontal="left" vertical="top" wrapText="1"/>
      <protection locked="0"/>
    </xf>
    <xf numFmtId="49" fontId="11" fillId="3" borderId="4" xfId="0" applyNumberFormat="1"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4" fillId="3" borderId="10"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xf>
    <xf numFmtId="0" fontId="14" fillId="2" borderId="7"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6" borderId="2"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2" fillId="0" borderId="11" xfId="0" applyFont="1" applyBorder="1" applyAlignment="1" applyProtection="1">
      <alignment horizontal="center" vertical="center"/>
    </xf>
    <xf numFmtId="0" fontId="11" fillId="0" borderId="2" xfId="0" applyFont="1" applyBorder="1" applyAlignment="1" applyProtection="1">
      <alignment horizontal="center" vertical="top" wrapText="1"/>
    </xf>
    <xf numFmtId="0" fontId="11" fillId="0" borderId="3" xfId="0" applyFont="1" applyBorder="1" applyAlignment="1" applyProtection="1">
      <alignment horizontal="center" vertical="top" wrapText="1"/>
    </xf>
    <xf numFmtId="0" fontId="11" fillId="0" borderId="4" xfId="0" applyFont="1" applyBorder="1" applyAlignment="1" applyProtection="1">
      <alignment horizontal="center" vertical="top" wrapText="1"/>
    </xf>
    <xf numFmtId="0" fontId="14" fillId="3" borderId="7"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4" fillId="3" borderId="10" xfId="0" applyFont="1" applyFill="1" applyBorder="1" applyAlignment="1" applyProtection="1">
      <alignment horizontal="left" vertical="top" wrapText="1"/>
      <protection locked="0"/>
    </xf>
    <xf numFmtId="0" fontId="14" fillId="2" borderId="1" xfId="0" applyFont="1" applyFill="1" applyBorder="1" applyAlignment="1" applyProtection="1">
      <alignment horizontal="center" vertical="center"/>
    </xf>
    <xf numFmtId="0" fontId="14" fillId="0" borderId="1" xfId="0" applyFont="1" applyBorder="1" applyAlignment="1" applyProtection="1">
      <alignment horizontal="left" vertical="center"/>
    </xf>
    <xf numFmtId="0" fontId="13" fillId="0" borderId="0" xfId="0" applyFont="1" applyAlignment="1" applyProtection="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xf>
    <xf numFmtId="0" fontId="11" fillId="3"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top" wrapText="1"/>
    </xf>
    <xf numFmtId="49" fontId="11" fillId="2" borderId="1" xfId="0" applyNumberFormat="1" applyFont="1" applyFill="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0" xfId="0" applyFont="1" applyAlignment="1" applyProtection="1">
      <alignment horizontal="center" vertical="center"/>
    </xf>
    <xf numFmtId="0" fontId="11" fillId="0" borderId="5"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1" fillId="8" borderId="2"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top"/>
    </xf>
    <xf numFmtId="0" fontId="11" fillId="0" borderId="3" xfId="0" applyFont="1" applyFill="1" applyBorder="1" applyAlignment="1" applyProtection="1">
      <alignment horizontal="center" vertical="top"/>
    </xf>
    <xf numFmtId="0" fontId="11" fillId="0" borderId="4" xfId="0" applyFont="1" applyFill="1" applyBorder="1" applyAlignment="1" applyProtection="1">
      <alignment horizontal="center" vertical="top"/>
    </xf>
    <xf numFmtId="49" fontId="11" fillId="2" borderId="2" xfId="0" applyNumberFormat="1" applyFont="1" applyFill="1" applyBorder="1" applyAlignment="1" applyProtection="1">
      <alignment horizontal="left" vertical="top" wrapText="1"/>
      <protection locked="0"/>
    </xf>
    <xf numFmtId="49" fontId="11" fillId="2" borderId="3" xfId="0" applyNumberFormat="1" applyFont="1" applyFill="1" applyBorder="1" applyAlignment="1" applyProtection="1">
      <alignment horizontal="left" vertical="top" wrapText="1"/>
      <protection locked="0"/>
    </xf>
    <xf numFmtId="49" fontId="11" fillId="2" borderId="4" xfId="0" applyNumberFormat="1" applyFont="1" applyFill="1" applyBorder="1" applyAlignment="1" applyProtection="1">
      <alignment horizontal="left" vertical="top" wrapText="1"/>
      <protection locked="0"/>
    </xf>
    <xf numFmtId="0" fontId="14" fillId="2" borderId="7"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14" fillId="2" borderId="2"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2"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49" fontId="14" fillId="2" borderId="2" xfId="0" applyNumberFormat="1" applyFont="1" applyFill="1" applyBorder="1" applyAlignment="1" applyProtection="1">
      <alignment horizontal="left" vertical="center"/>
      <protection locked="0"/>
    </xf>
    <xf numFmtId="49" fontId="14" fillId="2" borderId="3"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protection locked="0"/>
    </xf>
    <xf numFmtId="0" fontId="11" fillId="0" borderId="59"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1" fillId="3" borderId="62" xfId="0" applyFont="1" applyFill="1" applyBorder="1" applyAlignment="1" applyProtection="1">
      <alignment horizontal="center" vertical="center" wrapText="1"/>
      <protection locked="0"/>
    </xf>
    <xf numFmtId="0" fontId="11" fillId="3" borderId="60" xfId="0" applyFont="1" applyFill="1" applyBorder="1" applyAlignment="1" applyProtection="1">
      <alignment horizontal="center" vertical="center" wrapText="1"/>
      <protection locked="0"/>
    </xf>
    <xf numFmtId="0" fontId="11" fillId="3" borderId="63" xfId="0" applyFont="1" applyFill="1" applyBorder="1" applyAlignment="1" applyProtection="1">
      <alignment horizontal="center" vertical="center" wrapText="1"/>
      <protection locked="0"/>
    </xf>
    <xf numFmtId="0" fontId="11" fillId="0" borderId="64" xfId="0" applyFont="1" applyBorder="1" applyAlignment="1" applyProtection="1">
      <alignment horizontal="center" vertical="center"/>
    </xf>
    <xf numFmtId="0" fontId="11" fillId="0" borderId="65" xfId="0" applyFont="1" applyBorder="1" applyAlignment="1" applyProtection="1">
      <alignment horizontal="center" vertical="center"/>
    </xf>
    <xf numFmtId="0" fontId="11" fillId="0" borderId="66" xfId="0" applyFont="1" applyBorder="1" applyAlignment="1" applyProtection="1">
      <alignment horizontal="center" vertical="center"/>
    </xf>
    <xf numFmtId="0" fontId="11" fillId="3" borderId="67"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6" xfId="0" applyFont="1" applyFill="1" applyBorder="1" applyAlignment="1" applyProtection="1">
      <alignment horizontal="center" vertical="center" wrapText="1"/>
    </xf>
    <xf numFmtId="0" fontId="11" fillId="0" borderId="57"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69" xfId="0" applyFont="1" applyFill="1" applyBorder="1" applyAlignment="1" applyProtection="1">
      <alignment horizontal="center" vertical="center" wrapText="1"/>
    </xf>
    <xf numFmtId="0" fontId="11" fillId="0" borderId="70" xfId="0" applyFont="1" applyFill="1" applyBorder="1" applyAlignment="1" applyProtection="1">
      <alignment horizontal="center" vertical="center" wrapText="1"/>
    </xf>
    <xf numFmtId="0" fontId="11" fillId="0" borderId="72" xfId="0" applyFont="1" applyFill="1" applyBorder="1" applyAlignment="1" applyProtection="1">
      <alignment horizontal="center" vertical="center" wrapText="1"/>
    </xf>
    <xf numFmtId="0" fontId="11" fillId="6" borderId="73" xfId="0" applyFont="1" applyFill="1" applyBorder="1" applyAlignment="1" applyProtection="1">
      <alignment horizontal="center" vertical="center" wrapText="1"/>
      <protection locked="0"/>
    </xf>
    <xf numFmtId="0" fontId="11" fillId="6" borderId="70" xfId="0" applyFont="1" applyFill="1" applyBorder="1" applyAlignment="1" applyProtection="1">
      <alignment horizontal="center" vertical="center" wrapText="1"/>
      <protection locked="0"/>
    </xf>
    <xf numFmtId="0" fontId="11" fillId="6" borderId="71" xfId="0" applyFont="1" applyFill="1" applyBorder="1" applyAlignment="1" applyProtection="1">
      <alignment horizontal="center" vertical="center" wrapText="1"/>
      <protection locked="0"/>
    </xf>
    <xf numFmtId="0" fontId="11" fillId="3" borderId="53" xfId="0" applyFont="1" applyFill="1" applyBorder="1" applyAlignment="1" applyProtection="1">
      <alignment vertical="center" wrapText="1"/>
      <protection locked="0"/>
    </xf>
    <xf numFmtId="0" fontId="11" fillId="3" borderId="54" xfId="0" applyFont="1" applyFill="1" applyBorder="1" applyAlignment="1" applyProtection="1">
      <alignment vertical="center" wrapText="1"/>
      <protection locked="0"/>
    </xf>
    <xf numFmtId="0" fontId="11" fillId="3" borderId="55" xfId="0" applyFont="1" applyFill="1" applyBorder="1" applyAlignment="1" applyProtection="1">
      <alignment vertical="center" wrapText="1"/>
      <protection locked="0"/>
    </xf>
    <xf numFmtId="0" fontId="11" fillId="7" borderId="1" xfId="0" applyFont="1" applyFill="1" applyBorder="1" applyProtection="1">
      <alignment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49" fontId="11" fillId="3" borderId="4" xfId="0" applyNumberFormat="1"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0" borderId="25" xfId="0" applyFont="1" applyBorder="1" applyAlignment="1" applyProtection="1">
      <alignment horizontal="center" vertical="center"/>
    </xf>
    <xf numFmtId="0" fontId="14" fillId="3" borderId="4" xfId="0" applyFont="1" applyFill="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4" fillId="0" borderId="1" xfId="0" applyFont="1" applyBorder="1" applyProtection="1">
      <alignment vertical="center"/>
    </xf>
    <xf numFmtId="0" fontId="14" fillId="3" borderId="26" xfId="0" applyFont="1" applyFill="1" applyBorder="1" applyAlignment="1" applyProtection="1">
      <alignment horizontal="center" vertical="center"/>
    </xf>
    <xf numFmtId="0" fontId="11" fillId="0" borderId="1" xfId="0" applyFont="1" applyBorder="1" applyAlignment="1" applyProtection="1">
      <alignment vertical="center" wrapText="1"/>
    </xf>
    <xf numFmtId="0" fontId="11" fillId="0" borderId="1" xfId="0" applyFont="1" applyBorder="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4" fillId="0" borderId="0" xfId="0" applyFont="1" applyAlignment="1" applyProtection="1">
      <alignment horizontal="left" vertical="center"/>
    </xf>
    <xf numFmtId="0" fontId="14" fillId="0" borderId="27" xfId="0" applyFont="1" applyBorder="1" applyAlignment="1" applyProtection="1">
      <alignment horizontal="center" vertical="center"/>
    </xf>
    <xf numFmtId="0" fontId="11" fillId="0" borderId="1" xfId="0" applyFont="1" applyFill="1" applyBorder="1" applyAlignment="1" applyProtection="1">
      <alignment horizontal="center" vertical="center"/>
      <protection locked="0"/>
    </xf>
    <xf numFmtId="0" fontId="0" fillId="3" borderId="1" xfId="0" applyFill="1" applyBorder="1" applyAlignment="1">
      <alignment horizontal="center" vertical="center"/>
    </xf>
    <xf numFmtId="0" fontId="0" fillId="0" borderId="0" xfId="0" applyBorder="1" applyAlignment="1">
      <alignment horizontal="center" vertical="top"/>
    </xf>
    <xf numFmtId="0" fontId="0" fillId="0" borderId="0" xfId="0" applyBorder="1" applyAlignment="1">
      <alignment vertical="top" wrapText="1"/>
    </xf>
    <xf numFmtId="0" fontId="7" fillId="0" borderId="0" xfId="0" applyFont="1" applyAlignment="1" applyProtection="1">
      <alignment horizontal="center" vertical="center"/>
    </xf>
    <xf numFmtId="0" fontId="6" fillId="0" borderId="1" xfId="0" applyFont="1" applyBorder="1" applyAlignment="1" applyProtection="1">
      <alignment horizontal="left" vertical="center"/>
    </xf>
    <xf numFmtId="176" fontId="6" fillId="3" borderId="4" xfId="0" applyNumberFormat="1" applyFont="1" applyFill="1" applyBorder="1" applyAlignment="1" applyProtection="1">
      <alignment vertical="center"/>
      <protection locked="0"/>
    </xf>
    <xf numFmtId="176" fontId="6" fillId="3" borderId="1" xfId="0" applyNumberFormat="1" applyFont="1" applyFill="1" applyBorder="1" applyAlignment="1" applyProtection="1">
      <alignment vertical="center"/>
      <protection locked="0"/>
    </xf>
    <xf numFmtId="0" fontId="6" fillId="0" borderId="0" xfId="0" applyFont="1" applyAlignment="1" applyProtection="1">
      <alignment horizontal="center" vertical="center"/>
    </xf>
    <xf numFmtId="0" fontId="6" fillId="3" borderId="7"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6" fillId="3" borderId="18" xfId="0" applyFont="1" applyFill="1" applyBorder="1" applyAlignment="1" applyProtection="1">
      <alignment vertical="top" wrapText="1"/>
      <protection locked="0"/>
    </xf>
    <xf numFmtId="0" fontId="6" fillId="3" borderId="0" xfId="0" applyFont="1" applyFill="1" applyBorder="1" applyAlignment="1" applyProtection="1">
      <alignment vertical="top" wrapText="1"/>
      <protection locked="0"/>
    </xf>
    <xf numFmtId="0" fontId="6" fillId="3" borderId="6" xfId="0"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6" fillId="3" borderId="10" xfId="0" applyFont="1" applyFill="1" applyBorder="1" applyAlignment="1" applyProtection="1">
      <alignment vertical="top" wrapText="1"/>
      <protection locked="0"/>
    </xf>
    <xf numFmtId="0" fontId="14" fillId="0" borderId="1" xfId="0" applyFont="1" applyBorder="1" applyAlignment="1" applyProtection="1">
      <alignment horizontal="left" vertical="center" wrapText="1"/>
    </xf>
    <xf numFmtId="176" fontId="6" fillId="7" borderId="4" xfId="0" applyNumberFormat="1" applyFont="1" applyFill="1" applyBorder="1" applyAlignment="1" applyProtection="1">
      <alignment vertical="center"/>
    </xf>
    <xf numFmtId="176" fontId="6" fillId="7" borderId="1" xfId="0" applyNumberFormat="1" applyFont="1" applyFill="1" applyBorder="1" applyAlignment="1" applyProtection="1">
      <alignment vertical="center"/>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xf>
    <xf numFmtId="0" fontId="6" fillId="7" borderId="2" xfId="0" applyFont="1" applyFill="1" applyBorder="1" applyAlignment="1" applyProtection="1">
      <alignment horizontal="center" vertical="center"/>
    </xf>
    <xf numFmtId="0" fontId="6" fillId="7" borderId="3" xfId="0" applyFont="1" applyFill="1" applyBorder="1" applyAlignment="1" applyProtection="1">
      <alignment horizontal="center" vertical="center"/>
    </xf>
    <xf numFmtId="0" fontId="6" fillId="7" borderId="4" xfId="0" applyFont="1" applyFill="1" applyBorder="1" applyAlignment="1" applyProtection="1">
      <alignment horizontal="center" vertical="center"/>
    </xf>
    <xf numFmtId="0" fontId="11" fillId="7" borderId="1" xfId="0" applyFont="1" applyFill="1" applyBorder="1" applyAlignment="1" applyProtection="1">
      <alignment horizontal="center" vertical="center"/>
    </xf>
    <xf numFmtId="0" fontId="6" fillId="7" borderId="2"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16" fillId="0" borderId="0" xfId="0" applyFont="1" applyAlignment="1" applyProtection="1">
      <alignment horizontal="left" vertical="center"/>
    </xf>
    <xf numFmtId="0" fontId="6" fillId="0" borderId="0" xfId="0" applyFont="1" applyAlignment="1" applyProtection="1">
      <alignment horizontal="left" vertical="center"/>
    </xf>
    <xf numFmtId="0" fontId="6" fillId="0" borderId="7"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49" fontId="6" fillId="0" borderId="7" xfId="0" applyNumberFormat="1" applyFont="1" applyBorder="1" applyAlignment="1" applyProtection="1">
      <alignment horizontal="center" vertical="top"/>
    </xf>
    <xf numFmtId="49" fontId="6" fillId="0" borderId="9" xfId="0" applyNumberFormat="1" applyFont="1" applyBorder="1" applyAlignment="1" applyProtection="1">
      <alignment horizontal="center" vertical="top"/>
    </xf>
    <xf numFmtId="38" fontId="6" fillId="7" borderId="11" xfId="1" applyFont="1" applyFill="1" applyBorder="1" applyAlignment="1" applyProtection="1">
      <alignment horizontal="center" vertical="center"/>
    </xf>
    <xf numFmtId="0" fontId="6" fillId="0" borderId="11" xfId="0" applyFont="1" applyBorder="1" applyAlignment="1" applyProtection="1">
      <alignment vertical="top"/>
    </xf>
    <xf numFmtId="0" fontId="6" fillId="0" borderId="5" xfId="0" applyFont="1" applyBorder="1" applyAlignment="1" applyProtection="1">
      <alignment vertical="top"/>
    </xf>
    <xf numFmtId="49" fontId="6" fillId="0" borderId="8" xfId="0" applyNumberFormat="1" applyFont="1" applyBorder="1" applyAlignment="1" applyProtection="1">
      <alignment horizontal="center" vertical="top"/>
    </xf>
    <xf numFmtId="49" fontId="6" fillId="0" borderId="10" xfId="0" applyNumberFormat="1" applyFont="1" applyBorder="1" applyAlignment="1" applyProtection="1">
      <alignment horizontal="center" vertical="top"/>
    </xf>
    <xf numFmtId="178" fontId="6" fillId="7" borderId="7" xfId="1" applyNumberFormat="1" applyFont="1" applyFill="1" applyBorder="1" applyAlignment="1" applyProtection="1">
      <alignment horizontal="center" vertical="center"/>
    </xf>
    <xf numFmtId="178" fontId="6" fillId="7" borderId="11" xfId="1" applyNumberFormat="1" applyFont="1" applyFill="1" applyBorder="1" applyAlignment="1" applyProtection="1">
      <alignment horizontal="center" vertical="center"/>
    </xf>
    <xf numFmtId="178" fontId="6" fillId="7" borderId="8" xfId="1" applyNumberFormat="1" applyFont="1" applyFill="1" applyBorder="1" applyAlignment="1" applyProtection="1">
      <alignment horizontal="center" vertical="center"/>
    </xf>
    <xf numFmtId="0" fontId="6" fillId="0" borderId="5"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7" borderId="1"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9"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38" fontId="6" fillId="7" borderId="7" xfId="1" applyFont="1" applyFill="1" applyBorder="1" applyAlignment="1" applyProtection="1">
      <alignment horizontal="center" vertical="center"/>
    </xf>
    <xf numFmtId="38" fontId="6" fillId="7" borderId="8" xfId="1" applyFont="1" applyFill="1" applyBorder="1" applyAlignment="1" applyProtection="1">
      <alignment horizontal="center" vertical="center"/>
    </xf>
    <xf numFmtId="0" fontId="6" fillId="0" borderId="5" xfId="0" applyFont="1" applyBorder="1" applyAlignment="1" applyProtection="1">
      <alignment horizontal="center" vertical="center" shrinkToFit="1"/>
    </xf>
    <xf numFmtId="0" fontId="11" fillId="5" borderId="1"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wrapText="1"/>
      <protection locked="0"/>
    </xf>
    <xf numFmtId="0" fontId="12" fillId="5" borderId="28" xfId="0" applyFont="1" applyFill="1" applyBorder="1" applyAlignment="1" applyProtection="1">
      <alignment vertical="center" wrapText="1"/>
      <protection locked="0"/>
    </xf>
    <xf numFmtId="0" fontId="12" fillId="5" borderId="29" xfId="0" applyFont="1" applyFill="1" applyBorder="1" applyAlignment="1" applyProtection="1">
      <alignment vertical="center" wrapText="1"/>
      <protection locked="0"/>
    </xf>
    <xf numFmtId="0" fontId="12" fillId="5" borderId="34" xfId="0" applyFont="1" applyFill="1" applyBorder="1" applyAlignment="1" applyProtection="1">
      <alignment vertical="center" wrapText="1"/>
      <protection locked="0"/>
    </xf>
    <xf numFmtId="0" fontId="12" fillId="5" borderId="30" xfId="0" applyFont="1" applyFill="1" applyBorder="1" applyAlignment="1" applyProtection="1">
      <alignment vertical="center" wrapText="1"/>
      <protection locked="0"/>
    </xf>
    <xf numFmtId="0" fontId="12" fillId="5" borderId="0" xfId="0" applyFont="1" applyFill="1" applyBorder="1" applyAlignment="1" applyProtection="1">
      <alignment vertical="center" wrapText="1"/>
      <protection locked="0"/>
    </xf>
    <xf numFmtId="0" fontId="12" fillId="5" borderId="33" xfId="0" applyFont="1" applyFill="1" applyBorder="1" applyAlignment="1" applyProtection="1">
      <alignment vertical="center" wrapText="1"/>
      <protection locked="0"/>
    </xf>
    <xf numFmtId="0" fontId="12" fillId="5" borderId="31" xfId="0" applyFont="1" applyFill="1" applyBorder="1" applyAlignment="1" applyProtection="1">
      <alignment vertical="center" wrapText="1"/>
      <protection locked="0"/>
    </xf>
    <xf numFmtId="0" fontId="12" fillId="5" borderId="32" xfId="0" applyFont="1" applyFill="1" applyBorder="1" applyAlignment="1" applyProtection="1">
      <alignment vertical="center" wrapText="1"/>
      <protection locked="0"/>
    </xf>
    <xf numFmtId="0" fontId="12" fillId="5" borderId="35" xfId="0" applyFont="1" applyFill="1" applyBorder="1" applyAlignment="1" applyProtection="1">
      <alignment vertical="center" wrapText="1"/>
      <protection locked="0"/>
    </xf>
    <xf numFmtId="0" fontId="6" fillId="3" borderId="0" xfId="5" applyFont="1" applyFill="1" applyAlignment="1" applyProtection="1">
      <alignment horizontal="center"/>
      <protection locked="0"/>
    </xf>
    <xf numFmtId="177" fontId="33" fillId="3" borderId="36" xfId="5" applyNumberFormat="1" applyFont="1" applyFill="1" applyBorder="1" applyAlignment="1" applyProtection="1">
      <alignment horizontal="right" vertical="center"/>
      <protection locked="0"/>
    </xf>
    <xf numFmtId="177" fontId="33" fillId="3" borderId="38" xfId="5" applyNumberFormat="1" applyFont="1" applyFill="1" applyBorder="1" applyAlignment="1" applyProtection="1">
      <alignment horizontal="right" vertical="center"/>
      <protection locked="0"/>
    </xf>
    <xf numFmtId="0" fontId="6" fillId="0" borderId="18" xfId="5" applyFont="1" applyBorder="1" applyAlignment="1">
      <alignment horizontal="center" vertical="center"/>
    </xf>
    <xf numFmtId="0" fontId="6" fillId="0" borderId="0" xfId="5" applyFont="1" applyAlignment="1">
      <alignment horizontal="center" vertical="center"/>
    </xf>
    <xf numFmtId="0" fontId="16" fillId="11" borderId="2" xfId="5" applyFont="1" applyFill="1" applyBorder="1" applyAlignment="1">
      <alignment horizontal="center" vertical="center"/>
    </xf>
    <xf numFmtId="0" fontId="16" fillId="11" borderId="3" xfId="5" applyFont="1" applyFill="1" applyBorder="1" applyAlignment="1">
      <alignment horizontal="center" vertical="center"/>
    </xf>
    <xf numFmtId="0" fontId="16" fillId="11" borderId="4" xfId="5" applyFont="1" applyFill="1" applyBorder="1" applyAlignment="1">
      <alignment horizontal="center" vertical="center"/>
    </xf>
    <xf numFmtId="0" fontId="16" fillId="3" borderId="7" xfId="5" applyFont="1" applyFill="1" applyBorder="1" applyAlignment="1" applyProtection="1">
      <alignment horizontal="left" vertical="center"/>
    </xf>
    <xf numFmtId="0" fontId="16" fillId="3" borderId="8" xfId="5" applyFont="1" applyFill="1" applyBorder="1" applyAlignment="1" applyProtection="1">
      <alignment horizontal="left" vertical="center"/>
    </xf>
    <xf numFmtId="0" fontId="6" fillId="11" borderId="1" xfId="5" applyFont="1" applyFill="1" applyBorder="1" applyAlignment="1">
      <alignment horizontal="center" vertical="center"/>
    </xf>
    <xf numFmtId="0" fontId="6" fillId="3" borderId="1" xfId="5" applyFont="1" applyFill="1" applyBorder="1" applyAlignment="1" applyProtection="1">
      <alignment horizontal="center" vertical="center"/>
      <protection locked="0"/>
    </xf>
    <xf numFmtId="0" fontId="8" fillId="11" borderId="1" xfId="5" applyFont="1" applyFill="1" applyBorder="1" applyAlignment="1">
      <alignment horizontal="right" vertical="center"/>
    </xf>
    <xf numFmtId="0" fontId="14" fillId="7" borderId="1" xfId="5" applyFont="1" applyFill="1" applyBorder="1" applyAlignment="1" applyProtection="1">
      <alignment horizontal="left" vertical="center"/>
    </xf>
    <xf numFmtId="0" fontId="30" fillId="0" borderId="0" xfId="5" applyFont="1" applyAlignment="1">
      <alignment horizontal="center"/>
    </xf>
    <xf numFmtId="0" fontId="7" fillId="11" borderId="1" xfId="5" applyFont="1" applyFill="1" applyBorder="1" applyAlignment="1" applyProtection="1">
      <alignment horizontal="center" vertical="center"/>
    </xf>
    <xf numFmtId="58" fontId="14" fillId="3" borderId="1" xfId="5" applyNumberFormat="1" applyFont="1" applyFill="1" applyBorder="1" applyAlignment="1" applyProtection="1">
      <alignment horizontal="center"/>
      <protection locked="0"/>
    </xf>
    <xf numFmtId="0" fontId="14" fillId="3" borderId="1" xfId="5" applyFont="1" applyFill="1" applyBorder="1" applyAlignment="1" applyProtection="1">
      <alignment horizontal="center"/>
      <protection locked="0"/>
    </xf>
    <xf numFmtId="0" fontId="6" fillId="11" borderId="7" xfId="5" applyFont="1" applyFill="1" applyBorder="1" applyAlignment="1">
      <alignment horizontal="center" vertical="center"/>
    </xf>
    <xf numFmtId="0" fontId="6" fillId="11" borderId="11" xfId="5" applyFont="1" applyFill="1" applyBorder="1" applyAlignment="1">
      <alignment horizontal="center" vertical="center"/>
    </xf>
    <xf numFmtId="0" fontId="6" fillId="11" borderId="8" xfId="5" applyFont="1" applyFill="1" applyBorder="1" applyAlignment="1">
      <alignment horizontal="center" vertical="center"/>
    </xf>
    <xf numFmtId="0" fontId="6" fillId="11" borderId="18" xfId="5" applyFont="1" applyFill="1" applyBorder="1" applyAlignment="1">
      <alignment horizontal="center" vertical="center"/>
    </xf>
    <xf numFmtId="0" fontId="6" fillId="11" borderId="0" xfId="5" applyFont="1" applyFill="1" applyAlignment="1">
      <alignment horizontal="center" vertical="center"/>
    </xf>
    <xf numFmtId="0" fontId="6" fillId="11" borderId="6" xfId="5" applyFont="1" applyFill="1" applyBorder="1" applyAlignment="1">
      <alignment horizontal="center" vertical="center"/>
    </xf>
    <xf numFmtId="0" fontId="6" fillId="11" borderId="9" xfId="5" applyFont="1" applyFill="1" applyBorder="1" applyAlignment="1">
      <alignment horizontal="center" vertical="center"/>
    </xf>
    <xf numFmtId="0" fontId="6" fillId="11" borderId="5" xfId="5" applyFont="1" applyFill="1" applyBorder="1" applyAlignment="1">
      <alignment horizontal="center" vertical="center"/>
    </xf>
    <xf numFmtId="0" fontId="6" fillId="11" borderId="10" xfId="5" applyFont="1" applyFill="1" applyBorder="1" applyAlignment="1">
      <alignment horizontal="center" vertical="center"/>
    </xf>
    <xf numFmtId="0" fontId="14" fillId="7" borderId="1" xfId="5" applyFont="1" applyFill="1" applyBorder="1" applyAlignment="1">
      <alignment horizontal="left" vertical="center"/>
    </xf>
    <xf numFmtId="0" fontId="16" fillId="3" borderId="7" xfId="5" applyFont="1" applyFill="1" applyBorder="1" applyAlignment="1">
      <alignment horizontal="left" vertical="center"/>
    </xf>
    <xf numFmtId="0" fontId="16" fillId="3" borderId="8" xfId="5" applyFont="1" applyFill="1" applyBorder="1" applyAlignment="1">
      <alignment horizontal="left" vertical="center"/>
    </xf>
    <xf numFmtId="177" fontId="33" fillId="3" borderId="36" xfId="5" applyNumberFormat="1" applyFont="1" applyFill="1" applyBorder="1" applyAlignment="1">
      <alignment horizontal="right" vertical="center"/>
    </xf>
    <xf numFmtId="177" fontId="33" fillId="3" borderId="38" xfId="5" applyNumberFormat="1" applyFont="1" applyFill="1" applyBorder="1" applyAlignment="1">
      <alignment horizontal="right" vertical="center"/>
    </xf>
    <xf numFmtId="0" fontId="7" fillId="11" borderId="1" xfId="5" applyFont="1" applyFill="1" applyBorder="1" applyAlignment="1">
      <alignment horizontal="center"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38" fontId="7" fillId="3" borderId="15" xfId="1" applyFont="1" applyFill="1" applyBorder="1" applyAlignment="1" applyProtection="1">
      <alignment horizontal="right" vertical="center"/>
      <protection locked="0"/>
    </xf>
    <xf numFmtId="38" fontId="7" fillId="3" borderId="17" xfId="1" applyFont="1" applyFill="1" applyBorder="1" applyAlignment="1" applyProtection="1">
      <alignment horizontal="right" vertical="center"/>
      <protection locked="0"/>
    </xf>
    <xf numFmtId="38" fontId="7" fillId="3" borderId="16" xfId="1" applyFont="1" applyFill="1" applyBorder="1" applyAlignment="1" applyProtection="1">
      <alignment horizontal="right" vertical="center"/>
      <protection locked="0"/>
    </xf>
    <xf numFmtId="0" fontId="7" fillId="3" borderId="15" xfId="0" applyFont="1" applyFill="1" applyBorder="1" applyAlignment="1" applyProtection="1">
      <alignment vertical="center" wrapText="1"/>
      <protection locked="0"/>
    </xf>
    <xf numFmtId="0" fontId="7" fillId="3" borderId="17" xfId="0" applyFont="1" applyFill="1" applyBorder="1" applyAlignment="1" applyProtection="1">
      <alignment vertical="center" wrapText="1"/>
      <protection locked="0"/>
    </xf>
    <xf numFmtId="0" fontId="7" fillId="3" borderId="16" xfId="0" applyFont="1" applyFill="1" applyBorder="1" applyAlignment="1" applyProtection="1">
      <alignment vertical="center" wrapText="1"/>
      <protection locked="0"/>
    </xf>
    <xf numFmtId="38" fontId="7" fillId="3" borderId="49" xfId="1" applyFont="1" applyFill="1" applyBorder="1" applyAlignment="1" applyProtection="1">
      <alignment horizontal="right" vertical="center"/>
      <protection locked="0"/>
    </xf>
    <xf numFmtId="0" fontId="7" fillId="3" borderId="15"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38" fontId="7" fillId="3" borderId="1" xfId="1" applyFont="1" applyFill="1" applyBorder="1" applyAlignment="1" applyProtection="1">
      <alignment horizontal="center" vertical="center"/>
      <protection locked="0"/>
    </xf>
    <xf numFmtId="38" fontId="7" fillId="3" borderId="1" xfId="1" applyFont="1" applyFill="1" applyBorder="1" applyAlignment="1" applyProtection="1">
      <alignment vertical="center"/>
      <protection locked="0"/>
    </xf>
    <xf numFmtId="38" fontId="7" fillId="7" borderId="1" xfId="1" applyFont="1" applyFill="1" applyBorder="1" applyAlignment="1" applyProtection="1">
      <alignment vertical="center"/>
    </xf>
    <xf numFmtId="49" fontId="7" fillId="3" borderId="1" xfId="0" applyNumberFormat="1"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center" vertical="center"/>
    </xf>
    <xf numFmtId="0" fontId="31" fillId="0" borderId="1" xfId="0" applyFont="1" applyBorder="1" applyAlignment="1" applyProtection="1">
      <alignment horizontal="left" vertical="center"/>
    </xf>
    <xf numFmtId="38" fontId="7" fillId="0" borderId="1" xfId="1" applyFont="1" applyBorder="1" applyAlignment="1" applyProtection="1">
      <alignment horizontal="center" vertical="center"/>
    </xf>
    <xf numFmtId="0" fontId="8" fillId="0" borderId="3" xfId="0" applyFont="1" applyBorder="1" applyAlignment="1" applyProtection="1">
      <alignment horizontal="left" vertical="center"/>
    </xf>
    <xf numFmtId="0" fontId="7"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38" fontId="7" fillId="3" borderId="21" xfId="1" applyFont="1" applyFill="1" applyBorder="1" applyAlignment="1" applyProtection="1">
      <alignment horizontal="right" vertical="center"/>
      <protection locked="0"/>
    </xf>
    <xf numFmtId="38" fontId="7" fillId="3" borderId="22" xfId="1" applyFont="1" applyFill="1" applyBorder="1" applyAlignment="1" applyProtection="1">
      <alignment horizontal="right" vertical="center"/>
      <protection locked="0"/>
    </xf>
    <xf numFmtId="0" fontId="7" fillId="3" borderId="21" xfId="0" applyFont="1" applyFill="1" applyBorder="1" applyAlignment="1" applyProtection="1">
      <alignment vertical="center" wrapText="1"/>
      <protection locked="0"/>
    </xf>
    <xf numFmtId="0" fontId="7" fillId="3" borderId="22" xfId="0" applyFont="1" applyFill="1" applyBorder="1" applyAlignment="1" applyProtection="1">
      <alignment vertical="center" wrapText="1"/>
      <protection locked="0"/>
    </xf>
    <xf numFmtId="0" fontId="7" fillId="3" borderId="23" xfId="0" applyFont="1" applyFill="1" applyBorder="1" applyAlignment="1" applyProtection="1">
      <alignment vertical="center" wrapText="1"/>
      <protection locked="0"/>
    </xf>
    <xf numFmtId="38" fontId="7" fillId="3" borderId="23" xfId="1" applyFont="1" applyFill="1" applyBorder="1" applyAlignment="1" applyProtection="1">
      <alignment horizontal="right" vertical="center"/>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38" fontId="7" fillId="3" borderId="12" xfId="1" applyFont="1" applyFill="1" applyBorder="1" applyAlignment="1" applyProtection="1">
      <alignment vertical="center"/>
      <protection locked="0"/>
    </xf>
    <xf numFmtId="38" fontId="7" fillId="3" borderId="14" xfId="1" applyFont="1" applyFill="1" applyBorder="1" applyAlignment="1" applyProtection="1">
      <alignment vertical="center"/>
      <protection locked="0"/>
    </xf>
    <xf numFmtId="0" fontId="7" fillId="3" borderId="12" xfId="0" applyFont="1" applyFill="1" applyBorder="1" applyAlignment="1" applyProtection="1">
      <alignment vertical="center" wrapText="1"/>
      <protection locked="0"/>
    </xf>
    <xf numFmtId="0" fontId="7" fillId="3" borderId="14" xfId="0" applyFont="1" applyFill="1" applyBorder="1" applyAlignment="1" applyProtection="1">
      <alignment vertical="center" wrapText="1"/>
      <protection locked="0"/>
    </xf>
    <xf numFmtId="0" fontId="7" fillId="3" borderId="13" xfId="0" applyFont="1" applyFill="1" applyBorder="1" applyAlignment="1" applyProtection="1">
      <alignment vertical="center" wrapText="1"/>
      <protection locked="0"/>
    </xf>
    <xf numFmtId="38" fontId="7" fillId="3" borderId="12" xfId="1" applyFont="1" applyFill="1" applyBorder="1" applyAlignment="1" applyProtection="1">
      <alignment horizontal="right" vertical="center"/>
      <protection locked="0"/>
    </xf>
    <xf numFmtId="38" fontId="7" fillId="3" borderId="14" xfId="1" applyFont="1" applyFill="1" applyBorder="1" applyAlignment="1" applyProtection="1">
      <alignment horizontal="right" vertical="center"/>
      <protection locked="0"/>
    </xf>
    <xf numFmtId="38" fontId="7" fillId="3" borderId="13" xfId="1" applyFont="1" applyFill="1" applyBorder="1" applyAlignment="1" applyProtection="1">
      <alignment horizontal="right" vertical="center"/>
      <protection locked="0"/>
    </xf>
    <xf numFmtId="0" fontId="7" fillId="3" borderId="12"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38" fontId="7" fillId="0" borderId="11" xfId="1" applyFont="1" applyBorder="1" applyAlignment="1" applyProtection="1">
      <alignment horizontal="center" vertical="center"/>
    </xf>
    <xf numFmtId="38" fontId="7" fillId="0" borderId="8" xfId="1" applyFont="1" applyBorder="1" applyAlignment="1" applyProtection="1">
      <alignment horizontal="center" vertical="center"/>
    </xf>
    <xf numFmtId="0" fontId="7" fillId="0" borderId="1" xfId="0" applyFont="1" applyBorder="1" applyAlignment="1" applyProtection="1">
      <alignment horizontal="left" vertical="top" wrapText="1"/>
    </xf>
    <xf numFmtId="0" fontId="7" fillId="0" borderId="1" xfId="0" applyFont="1" applyBorder="1" applyAlignment="1" applyProtection="1">
      <alignment horizontal="left" vertical="top"/>
    </xf>
    <xf numFmtId="0" fontId="0" fillId="0" borderId="27" xfId="0" applyBorder="1" applyAlignment="1" applyProtection="1">
      <alignment horizontal="center" vertical="center"/>
    </xf>
    <xf numFmtId="0" fontId="8"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0" fillId="0" borderId="7"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8"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0" fillId="0" borderId="10" xfId="0" applyBorder="1" applyAlignment="1" applyProtection="1">
      <alignment horizontal="center" vertical="center" textRotation="255"/>
    </xf>
    <xf numFmtId="176" fontId="7" fillId="3" borderId="1" xfId="0" applyNumberFormat="1" applyFont="1" applyFill="1" applyBorder="1" applyAlignment="1" applyProtection="1">
      <alignment horizontal="right" vertical="center"/>
    </xf>
    <xf numFmtId="176" fontId="7" fillId="7" borderId="1" xfId="0" applyNumberFormat="1" applyFont="1" applyFill="1" applyBorder="1" applyAlignment="1" applyProtection="1">
      <alignment horizontal="right" vertical="center"/>
    </xf>
    <xf numFmtId="0" fontId="8" fillId="0" borderId="1" xfId="0" applyFont="1" applyFill="1" applyBorder="1" applyAlignment="1" applyProtection="1">
      <alignment horizontal="center" vertical="center"/>
    </xf>
    <xf numFmtId="12" fontId="8" fillId="7" borderId="1" xfId="0" quotePrefix="1" applyNumberFormat="1" applyFont="1" applyFill="1" applyBorder="1" applyAlignment="1" applyProtection="1">
      <alignment horizontal="right" vertical="center"/>
    </xf>
    <xf numFmtId="12" fontId="8" fillId="7" borderId="2" xfId="0" quotePrefix="1" applyNumberFormat="1" applyFont="1" applyFill="1" applyBorder="1" applyAlignment="1" applyProtection="1">
      <alignment horizontal="right" vertical="center"/>
    </xf>
    <xf numFmtId="0" fontId="8" fillId="7" borderId="4" xfId="0" applyFont="1" applyFill="1" applyBorder="1" applyAlignment="1" applyProtection="1">
      <alignment horizontal="left" vertical="center"/>
    </xf>
    <xf numFmtId="0" fontId="8" fillId="7" borderId="1" xfId="0" applyFont="1" applyFill="1" applyBorder="1" applyAlignment="1" applyProtection="1">
      <alignment horizontal="left" vertical="center"/>
    </xf>
    <xf numFmtId="176" fontId="7" fillId="3" borderId="1" xfId="0" applyNumberFormat="1" applyFont="1" applyFill="1" applyBorder="1" applyAlignment="1" applyProtection="1">
      <alignment horizontal="right" vertical="center"/>
      <protection locked="0"/>
    </xf>
    <xf numFmtId="0" fontId="0" fillId="7" borderId="0" xfId="0" applyFill="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3" borderId="0" xfId="0" applyFill="1" applyProtection="1">
      <alignment vertical="center"/>
      <protection locked="0"/>
    </xf>
    <xf numFmtId="0" fontId="0" fillId="7" borderId="0" xfId="0" applyFill="1" applyProtection="1">
      <alignment vertical="center"/>
    </xf>
    <xf numFmtId="0" fontId="0" fillId="7" borderId="0" xfId="0" applyFill="1" applyAlignment="1" applyProtection="1">
      <alignment vertical="center" wrapText="1"/>
    </xf>
    <xf numFmtId="38" fontId="11" fillId="7" borderId="1" xfId="1" applyFont="1" applyFill="1" applyBorder="1" applyAlignment="1" applyProtection="1">
      <alignment horizontal="right" vertical="center"/>
    </xf>
    <xf numFmtId="38" fontId="11" fillId="7" borderId="2" xfId="1" applyFont="1" applyFill="1" applyBorder="1" applyAlignment="1" applyProtection="1">
      <alignment horizontal="right" vertical="center"/>
    </xf>
    <xf numFmtId="0" fontId="16" fillId="11" borderId="2" xfId="5" applyFont="1" applyFill="1" applyBorder="1" applyAlignment="1" applyProtection="1">
      <alignment horizontal="center" vertical="center"/>
    </xf>
    <xf numFmtId="0" fontId="16" fillId="11" borderId="4" xfId="5" applyFont="1" applyFill="1" applyBorder="1" applyAlignment="1" applyProtection="1">
      <alignment horizontal="center" vertical="center"/>
    </xf>
    <xf numFmtId="0" fontId="16" fillId="11" borderId="3" xfId="5" applyFont="1" applyFill="1" applyBorder="1" applyAlignment="1" applyProtection="1">
      <alignment horizontal="center" vertical="center"/>
    </xf>
  </cellXfs>
  <cellStyles count="8">
    <cellStyle name="桁区切り" xfId="1" builtinId="6"/>
    <cellStyle name="標準" xfId="0" builtinId="0"/>
    <cellStyle name="標準 2 2 2 2" xfId="5" xr:uid="{43CB78E6-BB49-4EDA-A104-DDB24E23BE13}"/>
    <cellStyle name="標準 2 2 3" xfId="7" xr:uid="{B1173075-93E1-4BCE-95BB-02ADFE26B375}"/>
    <cellStyle name="標準 3 2 2" xfId="6" xr:uid="{24FF202A-6436-408D-8A76-C80AECCAB7A2}"/>
    <cellStyle name="標準 3 2 4" xfId="4" xr:uid="{CF0B6220-A206-4327-A5AB-6639FD54B449}"/>
    <cellStyle name="標準 3 4 2" xfId="3" xr:uid="{898D32E4-20A3-4036-AA6B-6D21EE1B8594}"/>
    <cellStyle name="標準 5" xfId="2" xr:uid="{F397FEFF-BD5B-4173-B860-6632E596FF11}"/>
  </cellStyles>
  <dxfs count="5">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CC"/>
      <color rgb="FFCCFF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AC$55" lockText="1" noThreeD="1"/>
</file>

<file path=xl/ctrlProps/ctrlProp10.xml><?xml version="1.0" encoding="utf-8"?>
<formControlPr xmlns="http://schemas.microsoft.com/office/spreadsheetml/2009/9/main" objectType="CheckBox" fmlaLink="$AC$60" lockText="1" noThreeD="1"/>
</file>

<file path=xl/ctrlProps/ctrlProp11.xml><?xml version="1.0" encoding="utf-8"?>
<formControlPr xmlns="http://schemas.microsoft.com/office/spreadsheetml/2009/9/main" objectType="CheckBox" fmlaLink="$AD$60" lockText="1" noThreeD="1"/>
</file>

<file path=xl/ctrlProps/ctrlProp12.xml><?xml version="1.0" encoding="utf-8"?>
<formControlPr xmlns="http://schemas.microsoft.com/office/spreadsheetml/2009/9/main" objectType="CheckBox" fmlaLink="$AC$58" lockText="1" noThreeD="1"/>
</file>

<file path=xl/ctrlProps/ctrlProp13.xml><?xml version="1.0" encoding="utf-8"?>
<formControlPr xmlns="http://schemas.microsoft.com/office/spreadsheetml/2009/9/main" objectType="CheckBox" fmlaLink="$AD$58" lockText="1" noThreeD="1"/>
</file>

<file path=xl/ctrlProps/ctrlProp14.xml><?xml version="1.0" encoding="utf-8"?>
<formControlPr xmlns="http://schemas.microsoft.com/office/spreadsheetml/2009/9/main" objectType="CheckBox" fmlaLink="$AC$59" lockText="1" noThreeD="1"/>
</file>

<file path=xl/ctrlProps/ctrlProp15.xml><?xml version="1.0" encoding="utf-8"?>
<formControlPr xmlns="http://schemas.microsoft.com/office/spreadsheetml/2009/9/main" objectType="CheckBox" fmlaLink="$AD$59" lockText="1" noThreeD="1"/>
</file>

<file path=xl/ctrlProps/ctrlProp16.xml><?xml version="1.0" encoding="utf-8"?>
<formControlPr xmlns="http://schemas.microsoft.com/office/spreadsheetml/2009/9/main" objectType="CheckBox" fmlaLink="$AC$61" lockText="1" noThreeD="1"/>
</file>

<file path=xl/ctrlProps/ctrlProp17.xml><?xml version="1.0" encoding="utf-8"?>
<formControlPr xmlns="http://schemas.microsoft.com/office/spreadsheetml/2009/9/main" objectType="CheckBox" fmlaLink="$AD$61" lockText="1" noThreeD="1"/>
</file>

<file path=xl/ctrlProps/ctrlProp18.xml><?xml version="1.0" encoding="utf-8"?>
<formControlPr xmlns="http://schemas.microsoft.com/office/spreadsheetml/2009/9/main" objectType="CheckBox" fmlaLink="$AC$63" lockText="1" noThreeD="1"/>
</file>

<file path=xl/ctrlProps/ctrlProp19.xml><?xml version="1.0" encoding="utf-8"?>
<formControlPr xmlns="http://schemas.microsoft.com/office/spreadsheetml/2009/9/main" objectType="CheckBox" fmlaLink="$AD$63" lockText="1" noThreeD="1"/>
</file>

<file path=xl/ctrlProps/ctrlProp2.xml><?xml version="1.0" encoding="utf-8"?>
<formControlPr xmlns="http://schemas.microsoft.com/office/spreadsheetml/2009/9/main" objectType="CheckBox" fmlaLink="$AD$55" lockText="1" noThreeD="1"/>
</file>

<file path=xl/ctrlProps/ctrlProp20.xml><?xml version="1.0" encoding="utf-8"?>
<formControlPr xmlns="http://schemas.microsoft.com/office/spreadsheetml/2009/9/main" objectType="CheckBox" fmlaLink="$AC$62" lockText="1" noThreeD="1"/>
</file>

<file path=xl/ctrlProps/ctrlProp21.xml><?xml version="1.0" encoding="utf-8"?>
<formControlPr xmlns="http://schemas.microsoft.com/office/spreadsheetml/2009/9/main" objectType="CheckBox" fmlaLink="$AD$62" lockText="1" noThreeD="1"/>
</file>

<file path=xl/ctrlProps/ctrlProp22.xml><?xml version="1.0" encoding="utf-8"?>
<formControlPr xmlns="http://schemas.microsoft.com/office/spreadsheetml/2009/9/main" objectType="CheckBox" fmlaLink="$AC$64" lockText="1" noThreeD="1"/>
</file>

<file path=xl/ctrlProps/ctrlProp23.xml><?xml version="1.0" encoding="utf-8"?>
<formControlPr xmlns="http://schemas.microsoft.com/office/spreadsheetml/2009/9/main" objectType="CheckBox" fmlaLink="$AD$64"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L$2" noThreeD="1"/>
</file>

<file path=xl/ctrlProps/ctrlProp3.xml><?xml version="1.0" encoding="utf-8"?>
<formControlPr xmlns="http://schemas.microsoft.com/office/spreadsheetml/2009/9/main" objectType="CheckBox" fmlaLink="$AC$32" lockText="1" noThreeD="1"/>
</file>

<file path=xl/ctrlProps/ctrlProp4.xml><?xml version="1.0" encoding="utf-8"?>
<formControlPr xmlns="http://schemas.microsoft.com/office/spreadsheetml/2009/9/main" objectType="CheckBox" fmlaLink="$AD$32" lockText="1" noThreeD="1"/>
</file>

<file path=xl/ctrlProps/ctrlProp5.xml><?xml version="1.0" encoding="utf-8"?>
<formControlPr xmlns="http://schemas.microsoft.com/office/spreadsheetml/2009/9/main" objectType="CheckBox" fmlaLink="$AC$12" lockText="1" noThreeD="1"/>
</file>

<file path=xl/ctrlProps/ctrlProp6.xml><?xml version="1.0" encoding="utf-8"?>
<formControlPr xmlns="http://schemas.microsoft.com/office/spreadsheetml/2009/9/main" objectType="CheckBox" fmlaLink="$AC$15" lockText="1" noThreeD="1"/>
</file>

<file path=xl/ctrlProps/ctrlProp7.xml><?xml version="1.0" encoding="utf-8"?>
<formControlPr xmlns="http://schemas.microsoft.com/office/spreadsheetml/2009/9/main" objectType="CheckBox" fmlaLink="$AD$12" lockText="1" noThreeD="1"/>
</file>

<file path=xl/ctrlProps/ctrlProp8.xml><?xml version="1.0" encoding="utf-8"?>
<formControlPr xmlns="http://schemas.microsoft.com/office/spreadsheetml/2009/9/main" objectType="CheckBox" fmlaLink="$AC$79" lockText="1" noThreeD="1"/>
</file>

<file path=xl/ctrlProps/ctrlProp9.xml><?xml version="1.0" encoding="utf-8"?>
<formControlPr xmlns="http://schemas.microsoft.com/office/spreadsheetml/2009/9/main" objectType="CheckBox" fmlaLink="$AD$7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53</xdr:row>
          <xdr:rowOff>127000</xdr:rowOff>
        </xdr:from>
        <xdr:to>
          <xdr:col>10</xdr:col>
          <xdr:colOff>107950</xdr:colOff>
          <xdr:row>55</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53</xdr:row>
          <xdr:rowOff>127000</xdr:rowOff>
        </xdr:from>
        <xdr:to>
          <xdr:col>18</xdr:col>
          <xdr:colOff>133350</xdr:colOff>
          <xdr:row>55</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30</xdr:row>
          <xdr:rowOff>107950</xdr:rowOff>
        </xdr:from>
        <xdr:to>
          <xdr:col>10</xdr:col>
          <xdr:colOff>107950</xdr:colOff>
          <xdr:row>32</xdr:row>
          <xdr:rowOff>19050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30</xdr:row>
          <xdr:rowOff>88900</xdr:rowOff>
        </xdr:from>
        <xdr:to>
          <xdr:col>18</xdr:col>
          <xdr:colOff>139700</xdr:colOff>
          <xdr:row>32</xdr:row>
          <xdr:rowOff>19050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152400</xdr:rowOff>
        </xdr:from>
        <xdr:to>
          <xdr:col>18</xdr:col>
          <xdr:colOff>203200</xdr:colOff>
          <xdr:row>12</xdr:row>
          <xdr:rowOff>6350</xdr:rowOff>
        </xdr:to>
        <xdr:sp macro="" textlink="">
          <xdr:nvSpPr>
            <xdr:cNvPr id="18469" name="Check Box 37" descr="シェアードセービング契約方式で&#10;ESCO事業者を利用"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シェアードセービング契約方式で利用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25400</xdr:rowOff>
        </xdr:from>
        <xdr:to>
          <xdr:col>9</xdr:col>
          <xdr:colOff>234950</xdr:colOff>
          <xdr:row>14</xdr:row>
          <xdr:rowOff>12700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リースを利用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10</xdr:row>
          <xdr:rowOff>152400</xdr:rowOff>
        </xdr:from>
        <xdr:to>
          <xdr:col>24</xdr:col>
          <xdr:colOff>158750</xdr:colOff>
          <xdr:row>11</xdr:row>
          <xdr:rowOff>266700</xdr:rowOff>
        </xdr:to>
        <xdr:sp macro="" textlink="">
          <xdr:nvSpPr>
            <xdr:cNvPr id="18473" name="Check Box 41" descr="シェアードセービング契約方式で&#10;ESCO事業者を利用"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Meiryo UI"/>
                  <a:ea typeface="Meiryo UI"/>
                </a:rPr>
                <a:t>左記以外の方式で利用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77</xdr:row>
          <xdr:rowOff>127000</xdr:rowOff>
        </xdr:from>
        <xdr:to>
          <xdr:col>10</xdr:col>
          <xdr:colOff>107950</xdr:colOff>
          <xdr:row>79</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77</xdr:row>
          <xdr:rowOff>127000</xdr:rowOff>
        </xdr:from>
        <xdr:to>
          <xdr:col>18</xdr:col>
          <xdr:colOff>133350</xdr:colOff>
          <xdr:row>79</xdr:row>
          <xdr:rowOff>19050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58</xdr:row>
          <xdr:rowOff>190500</xdr:rowOff>
        </xdr:from>
        <xdr:to>
          <xdr:col>20</xdr:col>
          <xdr:colOff>127000</xdr:colOff>
          <xdr:row>60</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58</xdr:row>
          <xdr:rowOff>171450</xdr:rowOff>
        </xdr:from>
        <xdr:to>
          <xdr:col>24</xdr:col>
          <xdr:colOff>107950</xdr:colOff>
          <xdr:row>60</xdr:row>
          <xdr:rowOff>38100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56</xdr:row>
          <xdr:rowOff>177800</xdr:rowOff>
        </xdr:from>
        <xdr:to>
          <xdr:col>20</xdr:col>
          <xdr:colOff>114300</xdr:colOff>
          <xdr:row>58</xdr:row>
          <xdr:rowOff>6350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56</xdr:row>
          <xdr:rowOff>177800</xdr:rowOff>
        </xdr:from>
        <xdr:to>
          <xdr:col>24</xdr:col>
          <xdr:colOff>95250</xdr:colOff>
          <xdr:row>58</xdr:row>
          <xdr:rowOff>6350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57</xdr:row>
          <xdr:rowOff>184150</xdr:rowOff>
        </xdr:from>
        <xdr:to>
          <xdr:col>20</xdr:col>
          <xdr:colOff>127000</xdr:colOff>
          <xdr:row>59</xdr:row>
          <xdr:rowOff>6350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57</xdr:row>
          <xdr:rowOff>171450</xdr:rowOff>
        </xdr:from>
        <xdr:to>
          <xdr:col>24</xdr:col>
          <xdr:colOff>107950</xdr:colOff>
          <xdr:row>59</xdr:row>
          <xdr:rowOff>38100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59</xdr:row>
          <xdr:rowOff>190500</xdr:rowOff>
        </xdr:from>
        <xdr:to>
          <xdr:col>20</xdr:col>
          <xdr:colOff>127000</xdr:colOff>
          <xdr:row>61</xdr:row>
          <xdr:rowOff>38100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59</xdr:row>
          <xdr:rowOff>184150</xdr:rowOff>
        </xdr:from>
        <xdr:to>
          <xdr:col>24</xdr:col>
          <xdr:colOff>133350</xdr:colOff>
          <xdr:row>61</xdr:row>
          <xdr:rowOff>25400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62</xdr:row>
          <xdr:rowOff>76200</xdr:rowOff>
        </xdr:from>
        <xdr:to>
          <xdr:col>20</xdr:col>
          <xdr:colOff>107950</xdr:colOff>
          <xdr:row>62</xdr:row>
          <xdr:rowOff>311150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62</xdr:row>
          <xdr:rowOff>57150</xdr:rowOff>
        </xdr:from>
        <xdr:to>
          <xdr:col>24</xdr:col>
          <xdr:colOff>88900</xdr:colOff>
          <xdr:row>62</xdr:row>
          <xdr:rowOff>292100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60</xdr:row>
          <xdr:rowOff>184150</xdr:rowOff>
        </xdr:from>
        <xdr:to>
          <xdr:col>20</xdr:col>
          <xdr:colOff>114300</xdr:colOff>
          <xdr:row>62</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60</xdr:row>
          <xdr:rowOff>184150</xdr:rowOff>
        </xdr:from>
        <xdr:to>
          <xdr:col>24</xdr:col>
          <xdr:colOff>114300</xdr:colOff>
          <xdr:row>62</xdr:row>
          <xdr:rowOff>19050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63</xdr:row>
          <xdr:rowOff>76200</xdr:rowOff>
        </xdr:from>
        <xdr:to>
          <xdr:col>20</xdr:col>
          <xdr:colOff>107950</xdr:colOff>
          <xdr:row>63</xdr:row>
          <xdr:rowOff>311150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63</xdr:row>
          <xdr:rowOff>57150</xdr:rowOff>
        </xdr:from>
        <xdr:to>
          <xdr:col>24</xdr:col>
          <xdr:colOff>88900</xdr:colOff>
          <xdr:row>63</xdr:row>
          <xdr:rowOff>292100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10</xdr:row>
          <xdr:rowOff>298450</xdr:rowOff>
        </xdr:from>
        <xdr:to>
          <xdr:col>4</xdr:col>
          <xdr:colOff>120650</xdr:colOff>
          <xdr:row>12</xdr:row>
          <xdr:rowOff>38100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147049</xdr:colOff>
      <xdr:row>106</xdr:row>
      <xdr:rowOff>82836</xdr:rowOff>
    </xdr:from>
    <xdr:to>
      <xdr:col>28</xdr:col>
      <xdr:colOff>957852</xdr:colOff>
      <xdr:row>111</xdr:row>
      <xdr:rowOff>130211</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033285" y="16036319"/>
          <a:ext cx="1759736" cy="903555"/>
        </a:xfrm>
        <a:prstGeom prst="wedgeRoundRectCallout">
          <a:avLst>
            <a:gd name="adj1" fmla="val -66232"/>
            <a:gd name="adj2" fmla="val 32857"/>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R5</a:t>
          </a:r>
          <a:r>
            <a:rPr kumimoji="1" lang="ja-JP" altLang="en-US" sz="1000">
              <a:solidFill>
                <a:sysClr val="windowText" lastClr="000000"/>
              </a:solidFill>
              <a:latin typeface="Meiryo UI" panose="020B0604030504040204" pitchFamily="50" charset="-128"/>
              <a:ea typeface="Meiryo UI" panose="020B0604030504040204" pitchFamily="50" charset="-128"/>
            </a:rPr>
            <a:t>は</a:t>
          </a:r>
          <a:r>
            <a:rPr kumimoji="1" lang="en-US" altLang="ja-JP" sz="1000">
              <a:solidFill>
                <a:sysClr val="windowText" lastClr="000000"/>
              </a:solidFill>
              <a:latin typeface="Meiryo UI" panose="020B0604030504040204" pitchFamily="50" charset="-128"/>
              <a:ea typeface="Meiryo UI" panose="020B0604030504040204" pitchFamily="50" charset="-128"/>
            </a:rPr>
            <a:t>GAJ</a:t>
          </a:r>
          <a:r>
            <a:rPr kumimoji="1" lang="ja-JP" altLang="en-US" sz="1000">
              <a:solidFill>
                <a:sysClr val="windowText" lastClr="000000"/>
              </a:solidFill>
              <a:latin typeface="Meiryo UI" panose="020B0604030504040204" pitchFamily="50" charset="-128"/>
              <a:ea typeface="Meiryo UI" panose="020B0604030504040204" pitchFamily="50" charset="-128"/>
            </a:rPr>
            <a:t>様に倣い入れておりましたが、今後の取扱いはどうなりましたでしょうか？不要であれば削除します。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xdr:row>
          <xdr:rowOff>25400</xdr:rowOff>
        </xdr:from>
        <xdr:to>
          <xdr:col>1</xdr:col>
          <xdr:colOff>482600</xdr:colOff>
          <xdr:row>1</xdr:row>
          <xdr:rowOff>285750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A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LD/04_&#20844;&#20849;&#25919;&#31574;/&#12304;&#29872;&#22659;&#30465;&#12305;&#20196;&#21644;5&#24180;&#24230;SHIFT&#20107;&#26989;/10_&#20844;&#21215;&#38306;&#36899;&#26360;&#39006;/03_&#20844;&#21215;&#35201;&#38936;/&#27096;&#24335;1&#21029;&#32025;/002_&#27096;&#24335;1&#21029;&#32025;&#9312;_&#36899;&#25658;&#12473;&#12461;&#12540;&#12512;&#12398;&#27010;&#35201;(&#20195;&#34920;&#20225;&#26989;)_NK0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244\Downloads\06_planform%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244\Downloads\06_planform%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後で削除記入上の注意"/>
      <sheetName val="記入にあたって"/>
      <sheetName val="応募申請書"/>
      <sheetName val="①別紙1整備計画書-代表企業"/>
      <sheetName val="②別紙1整備計画書-企業間連携の概要"/>
      <sheetName val="③別紙2プロジェクト全体の資金計画"/>
      <sheetName val="table"/>
    </sheetNames>
    <sheetDataSet>
      <sheetData sheetId="0"/>
      <sheetData sheetId="1"/>
      <sheetData sheetId="2"/>
      <sheetData sheetId="3"/>
      <sheetData sheetId="4"/>
      <sheetData sheetId="5">
        <row r="32">
          <cell r="N32" t="str">
            <v>くらすえぬけい株式会社</v>
          </cell>
        </row>
        <row r="33">
          <cell r="N33" t="str">
            <v>協力会社A</v>
          </cell>
        </row>
        <row r="34">
          <cell r="N34" t="str">
            <v>協力会社B</v>
          </cell>
        </row>
        <row r="35">
          <cell r="N35" t="str">
            <v>いろは冷蔵倉庫株式会社</v>
          </cell>
        </row>
      </sheetData>
      <sheetData sheetId="6"/>
      <sheetData sheetId="7">
        <row r="3">
          <cell r="A3">
            <v>1</v>
          </cell>
          <cell r="E3" t="str">
            <v>同左</v>
          </cell>
          <cell r="G3" t="str">
            <v>R5</v>
          </cell>
          <cell r="K3" t="str">
            <v>連携企業</v>
          </cell>
          <cell r="R3" t="str">
            <v>設備更新</v>
          </cell>
        </row>
        <row r="4">
          <cell r="A4">
            <v>2</v>
          </cell>
          <cell r="E4" t="str">
            <v>ESCO事業者</v>
          </cell>
          <cell r="G4" t="str">
            <v>R6</v>
          </cell>
          <cell r="K4" t="str">
            <v>代表企業の子会社等</v>
          </cell>
          <cell r="R4" t="str">
            <v>燃料転換</v>
          </cell>
        </row>
        <row r="5">
          <cell r="A5">
            <v>3</v>
          </cell>
          <cell r="E5" t="str">
            <v>リース会社</v>
          </cell>
          <cell r="G5" t="str">
            <v>R5,R6</v>
          </cell>
          <cell r="K5" t="str">
            <v>その他の参画企業</v>
          </cell>
          <cell r="R5" t="str">
            <v>設備更新と燃料転換組合せ</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_要件確認"/>
      <sheetName val="別添２_代表事業者"/>
      <sheetName val="別添２_共同申請者１"/>
      <sheetName val="別添２_共同申請者２"/>
      <sheetName val="別添3"/>
      <sheetName val="別添4"/>
      <sheetName val="別添３_実施計画書まとめ"/>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４_スケジュール"/>
      <sheetName val="別紙2"/>
      <sheetName val="別添５_経費内訳表"/>
      <sheetName val="別添６_資金計画表"/>
      <sheetName val="別添７_ファイナンスリース"/>
      <sheetName val="別添８_消費税仕入税額控除"/>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21"/>
      <sheetData sheetId="22"/>
      <sheetData sheetId="23"/>
      <sheetData sheetId="24"/>
      <sheetData sheetId="25"/>
      <sheetData sheetId="26"/>
      <sheetData sheetId="27"/>
      <sheetData sheetId="28"/>
      <sheetData sheetId="29">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30">
        <row r="8">
          <cell r="E8" t="str">
            <v>①空調システム</v>
          </cell>
          <cell r="H8" t="str">
            <v>高効率化</v>
          </cell>
          <cell r="P8" t="str">
            <v>補助対象設備（LED照明設備・再生可能エネルギー設備を除く）</v>
          </cell>
        </row>
        <row r="9">
          <cell r="E9" t="str">
            <v>②蒸気システム</v>
          </cell>
          <cell r="H9" t="str">
            <v>燃料転換</v>
          </cell>
          <cell r="P9" t="str">
            <v>LED照明設備・再生可能エネルギー設備</v>
          </cell>
        </row>
        <row r="10">
          <cell r="E10" t="str">
            <v>③冷却水システム</v>
          </cell>
          <cell r="H10" t="str">
            <v>電化</v>
          </cell>
        </row>
        <row r="11">
          <cell r="E11" t="str">
            <v>④圧空システム</v>
          </cell>
          <cell r="H11" t="str">
            <v>再エネ導入</v>
          </cell>
        </row>
        <row r="12">
          <cell r="E12" t="str">
            <v>⑤照明設備</v>
          </cell>
        </row>
        <row r="13">
          <cell r="E13" t="str">
            <v>⑥受変電・配電設備</v>
          </cell>
        </row>
        <row r="14">
          <cell r="E14" t="str">
            <v>⑦電動機・ポンプ・ファン</v>
          </cell>
        </row>
        <row r="15">
          <cell r="E15" t="str">
            <v>⑧工業炉</v>
          </cell>
        </row>
        <row r="16">
          <cell r="E16" t="str">
            <v>⑨冷凍・冷蔵設備</v>
          </cell>
        </row>
        <row r="17">
          <cell r="E17" t="str">
            <v>⑩排水処理設備</v>
          </cell>
        </row>
        <row r="18">
          <cell r="E18" t="str">
            <v>⑪昇降設備</v>
          </cell>
        </row>
        <row r="19">
          <cell r="E19" t="str">
            <v>⑫給湯設備</v>
          </cell>
        </row>
        <row r="20">
          <cell r="E20" t="str">
            <v>⑬発電設備</v>
          </cell>
        </row>
        <row r="21">
          <cell r="E21" t="str">
            <v>⑭水利用設備</v>
          </cell>
        </row>
        <row r="22">
          <cell r="E22" t="str">
            <v>⑮エネルギー管理設備</v>
          </cell>
        </row>
        <row r="23">
          <cell r="E23" t="str">
            <v>⑯その他機構が認めるもの</v>
          </cell>
        </row>
      </sheetData>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_要件確認"/>
      <sheetName val="別添２_代表事業者"/>
      <sheetName val="別添２_共同申請者１"/>
      <sheetName val="別添２_共同申請者２"/>
      <sheetName val="別添3"/>
      <sheetName val="別添4"/>
      <sheetName val="別添３_実施計画書まとめ"/>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４_スケジュール"/>
      <sheetName val="別紙2"/>
      <sheetName val="別添５_経費内訳表"/>
      <sheetName val="別添６_資金計画表"/>
      <sheetName val="別添７_ファイナンスリース"/>
      <sheetName val="別添８_消費税仕入税額控除"/>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row r="21">
          <cell r="J21"/>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21"/>
      <sheetData sheetId="22"/>
      <sheetData sheetId="23"/>
      <sheetData sheetId="24"/>
      <sheetData sheetId="25"/>
      <sheetData sheetId="26"/>
      <sheetData sheetId="27"/>
      <sheetData sheetId="28"/>
      <sheetData sheetId="29">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30">
        <row r="8">
          <cell r="E8" t="str">
            <v>①空調システム</v>
          </cell>
          <cell r="H8" t="str">
            <v>高効率化</v>
          </cell>
          <cell r="P8" t="str">
            <v>補助対象設備（LED照明設備・再生可能エネルギー設備を除く）</v>
          </cell>
        </row>
        <row r="9">
          <cell r="E9" t="str">
            <v>②蒸気システム</v>
          </cell>
          <cell r="H9" t="str">
            <v>燃料転換</v>
          </cell>
          <cell r="P9" t="str">
            <v>LED照明設備・再生可能エネルギー設備</v>
          </cell>
        </row>
        <row r="10">
          <cell r="E10" t="str">
            <v>③冷却水システム</v>
          </cell>
          <cell r="H10" t="str">
            <v>電化</v>
          </cell>
        </row>
        <row r="11">
          <cell r="E11" t="str">
            <v>④圧空システム</v>
          </cell>
          <cell r="H11" t="str">
            <v>再エネ導入</v>
          </cell>
        </row>
        <row r="12">
          <cell r="E12" t="str">
            <v>⑤照明設備</v>
          </cell>
        </row>
        <row r="13">
          <cell r="E13" t="str">
            <v>⑥受変電・配電設備</v>
          </cell>
        </row>
        <row r="14">
          <cell r="E14" t="str">
            <v>⑦電動機・ポンプ・ファン</v>
          </cell>
        </row>
        <row r="15">
          <cell r="E15" t="str">
            <v>⑧工業炉</v>
          </cell>
        </row>
        <row r="16">
          <cell r="E16" t="str">
            <v>⑨冷凍・冷蔵設備</v>
          </cell>
        </row>
        <row r="17">
          <cell r="E17" t="str">
            <v>⑩排水処理設備</v>
          </cell>
        </row>
        <row r="18">
          <cell r="E18" t="str">
            <v>⑪昇降設備</v>
          </cell>
        </row>
        <row r="19">
          <cell r="E19" t="str">
            <v>⑫給湯設備</v>
          </cell>
        </row>
        <row r="20">
          <cell r="E20" t="str">
            <v>⑬発電設備</v>
          </cell>
        </row>
        <row r="21">
          <cell r="E21" t="str">
            <v>⑭水利用設備</v>
          </cell>
        </row>
        <row r="22">
          <cell r="E22" t="str">
            <v>⑮エネルギー管理設備</v>
          </cell>
        </row>
        <row r="23">
          <cell r="E23" t="str">
            <v>⑯その他機構が認めるもの</v>
          </cell>
        </row>
      </sheetData>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4FAB-9346-4F76-A195-D36AC7B3E99B}">
  <sheetPr>
    <pageSetUpPr fitToPage="1"/>
  </sheetPr>
  <dimension ref="A1:H37"/>
  <sheetViews>
    <sheetView showGridLines="0" tabSelected="1" workbookViewId="0"/>
  </sheetViews>
  <sheetFormatPr defaultRowHeight="13.5"/>
  <cols>
    <col min="1" max="1" width="3.4140625" customWidth="1"/>
    <col min="2" max="2" width="4.9140625" customWidth="1"/>
    <col min="3" max="3" width="23.58203125" customWidth="1"/>
    <col min="4" max="4" width="17.33203125" bestFit="1" customWidth="1"/>
    <col min="5" max="5" width="7.83203125" bestFit="1" customWidth="1"/>
    <col min="6" max="6" width="12.6640625" customWidth="1"/>
    <col min="7" max="7" width="17.4140625" customWidth="1"/>
  </cols>
  <sheetData>
    <row r="1" spans="1:8">
      <c r="A1" t="s">
        <v>150</v>
      </c>
    </row>
    <row r="2" spans="1:8" ht="19.5">
      <c r="A2" s="166" t="s">
        <v>135</v>
      </c>
      <c r="B2" s="167"/>
      <c r="C2" s="167"/>
      <c r="D2" s="167"/>
      <c r="E2" s="167"/>
      <c r="F2" s="167"/>
      <c r="G2" s="167"/>
      <c r="H2" s="167"/>
    </row>
    <row r="4" spans="1:8">
      <c r="A4" s="68" t="s">
        <v>136</v>
      </c>
      <c r="B4" s="163" t="s">
        <v>273</v>
      </c>
    </row>
    <row r="5" spans="1:8">
      <c r="A5" s="68"/>
      <c r="B5" s="163" t="s">
        <v>283</v>
      </c>
    </row>
    <row r="6" spans="1:8">
      <c r="A6" s="68"/>
      <c r="B6" s="163" t="s">
        <v>274</v>
      </c>
    </row>
    <row r="7" spans="1:8">
      <c r="A7" s="68"/>
      <c r="B7" s="163" t="s">
        <v>275</v>
      </c>
    </row>
    <row r="8" spans="1:8">
      <c r="A8" s="68"/>
      <c r="B8" s="163" t="s">
        <v>276</v>
      </c>
    </row>
    <row r="9" spans="1:8">
      <c r="A9" s="68"/>
      <c r="B9" s="163" t="s">
        <v>277</v>
      </c>
    </row>
    <row r="10" spans="1:8">
      <c r="A10" s="68"/>
      <c r="B10" s="163" t="s">
        <v>278</v>
      </c>
    </row>
    <row r="11" spans="1:8" s="51" customFormat="1" ht="28.5" customHeight="1">
      <c r="A11" s="50" t="s">
        <v>136</v>
      </c>
      <c r="B11" s="168" t="s">
        <v>151</v>
      </c>
      <c r="C11" s="168"/>
      <c r="D11" s="168"/>
      <c r="E11" s="168"/>
      <c r="F11" s="168"/>
      <c r="G11" s="168"/>
      <c r="H11" s="168"/>
    </row>
    <row r="12" spans="1:8" s="51" customFormat="1">
      <c r="A12" s="50" t="s">
        <v>136</v>
      </c>
      <c r="B12" s="168" t="s">
        <v>257</v>
      </c>
      <c r="C12" s="168"/>
      <c r="D12" s="168"/>
      <c r="E12" s="168"/>
      <c r="F12" s="168"/>
      <c r="G12" s="168"/>
      <c r="H12" s="168"/>
    </row>
    <row r="13" spans="1:8" s="51" customFormat="1">
      <c r="A13" s="50" t="s">
        <v>136</v>
      </c>
      <c r="B13" s="168" t="s">
        <v>137</v>
      </c>
      <c r="C13" s="168"/>
      <c r="D13" s="168"/>
      <c r="E13" s="168"/>
      <c r="F13" s="168"/>
      <c r="G13" s="168"/>
      <c r="H13" s="168"/>
    </row>
    <row r="14" spans="1:8">
      <c r="C14" s="52" t="s">
        <v>138</v>
      </c>
      <c r="D14" t="s">
        <v>139</v>
      </c>
    </row>
    <row r="15" spans="1:8" ht="5.5" customHeight="1">
      <c r="C15" s="53"/>
    </row>
    <row r="16" spans="1:8">
      <c r="C16" s="54" t="s">
        <v>140</v>
      </c>
      <c r="D16" t="s">
        <v>141</v>
      </c>
    </row>
    <row r="17" spans="2:5" ht="7" customHeight="1">
      <c r="C17" s="53"/>
    </row>
    <row r="18" spans="2:5">
      <c r="C18" s="55" t="s">
        <v>142</v>
      </c>
      <c r="D18" t="s">
        <v>143</v>
      </c>
    </row>
    <row r="19" spans="2:5" ht="8" customHeight="1">
      <c r="C19" s="65"/>
    </row>
    <row r="20" spans="2:5">
      <c r="C20" s="66" t="s">
        <v>154</v>
      </c>
      <c r="D20" t="s">
        <v>155</v>
      </c>
    </row>
    <row r="22" spans="2:5">
      <c r="B22" t="s">
        <v>144</v>
      </c>
      <c r="C22" s="56"/>
    </row>
    <row r="23" spans="2:5">
      <c r="C23" s="169" t="s">
        <v>145</v>
      </c>
      <c r="D23" s="169"/>
      <c r="E23" s="57" t="s">
        <v>146</v>
      </c>
    </row>
    <row r="24" spans="2:5">
      <c r="C24" s="165" t="s">
        <v>147</v>
      </c>
      <c r="D24" s="165"/>
      <c r="E24" s="58" t="s">
        <v>148</v>
      </c>
    </row>
    <row r="25" spans="2:5">
      <c r="C25" s="165" t="s">
        <v>235</v>
      </c>
      <c r="D25" s="165"/>
      <c r="E25" s="58" t="s">
        <v>149</v>
      </c>
    </row>
    <row r="26" spans="2:5">
      <c r="C26" s="165" t="s">
        <v>236</v>
      </c>
      <c r="D26" s="165"/>
      <c r="E26" s="58" t="s">
        <v>149</v>
      </c>
    </row>
    <row r="27" spans="2:5">
      <c r="C27" s="165" t="s">
        <v>237</v>
      </c>
      <c r="D27" s="165"/>
      <c r="E27" s="58" t="s">
        <v>149</v>
      </c>
    </row>
    <row r="28" spans="2:5">
      <c r="C28" s="73" t="s">
        <v>238</v>
      </c>
      <c r="D28" s="73"/>
      <c r="E28" s="58" t="s">
        <v>149</v>
      </c>
    </row>
    <row r="29" spans="2:5">
      <c r="C29" s="165" t="s">
        <v>239</v>
      </c>
      <c r="D29" s="165"/>
      <c r="E29" s="58" t="s">
        <v>149</v>
      </c>
    </row>
    <row r="30" spans="2:5">
      <c r="C30" s="165" t="s">
        <v>240</v>
      </c>
      <c r="D30" s="165"/>
      <c r="E30" s="58" t="s">
        <v>149</v>
      </c>
    </row>
    <row r="31" spans="2:5" ht="22">
      <c r="C31" s="165" t="s">
        <v>241</v>
      </c>
      <c r="D31" s="165"/>
      <c r="E31" s="67" t="s">
        <v>176</v>
      </c>
    </row>
    <row r="32" spans="2:5">
      <c r="C32" s="165" t="s">
        <v>152</v>
      </c>
      <c r="D32" s="165"/>
      <c r="E32" s="58" t="s">
        <v>149</v>
      </c>
    </row>
    <row r="33" spans="3:5" ht="22">
      <c r="C33" s="165" t="s">
        <v>153</v>
      </c>
      <c r="D33" s="165"/>
      <c r="E33" s="164" t="s">
        <v>279</v>
      </c>
    </row>
    <row r="34" spans="3:5" ht="22">
      <c r="C34" s="165" t="s">
        <v>177</v>
      </c>
      <c r="D34" s="165"/>
      <c r="E34" s="67" t="s">
        <v>282</v>
      </c>
    </row>
    <row r="35" spans="3:5">
      <c r="C35" t="s">
        <v>178</v>
      </c>
    </row>
    <row r="36" spans="3:5">
      <c r="C36" s="163" t="s">
        <v>281</v>
      </c>
    </row>
    <row r="37" spans="3:5">
      <c r="C37" t="s">
        <v>280</v>
      </c>
    </row>
  </sheetData>
  <sheetProtection algorithmName="SHA-512" hashValue="Gu/WJW2pV2eIAJpYdgGGfOBsKvnj7OQpnW2bMfoHOw6cqINwrGpuAwTLtJI6XVc7V8DQLgXpsFP2Qm8aNH9t3A==" saltValue="U8RjRdodX53sqh1wTuK80w==" spinCount="100000" sheet="1" objects="1" scenarios="1"/>
  <mergeCells count="15">
    <mergeCell ref="C34:D34"/>
    <mergeCell ref="C31:D31"/>
    <mergeCell ref="C32:D32"/>
    <mergeCell ref="A2:H2"/>
    <mergeCell ref="C33:D33"/>
    <mergeCell ref="C24:D24"/>
    <mergeCell ref="C25:D25"/>
    <mergeCell ref="C29:D29"/>
    <mergeCell ref="C30:D30"/>
    <mergeCell ref="B11:H11"/>
    <mergeCell ref="B12:H12"/>
    <mergeCell ref="B13:H13"/>
    <mergeCell ref="C23:D23"/>
    <mergeCell ref="C26:D26"/>
    <mergeCell ref="C27:D27"/>
  </mergeCells>
  <phoneticPr fontId="4"/>
  <pageMargins left="0.70866141732283472" right="0.70866141732283472" top="0.74803149606299213" bottom="0.74803149606299213" header="0.31496062992125984" footer="0.31496062992125984"/>
  <pageSetup paperSize="9" scale="82" orientation="portrait" r:id="rId1"/>
  <headerFooter>
    <oddFooter>&amp;L&amp;8&amp;A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BA884-183C-44F6-AF9B-0F62788A57A3}">
  <sheetPr>
    <pageSetUpPr fitToPage="1"/>
  </sheetPr>
  <dimension ref="A1:AW62"/>
  <sheetViews>
    <sheetView zoomScaleNormal="100" zoomScaleSheetLayoutView="87" workbookViewId="0">
      <selection sqref="A1:AG1"/>
    </sheetView>
  </sheetViews>
  <sheetFormatPr defaultColWidth="3.08203125" defaultRowHeight="13.5"/>
  <cols>
    <col min="1" max="16384" width="3.08203125" style="59"/>
  </cols>
  <sheetData>
    <row r="1" spans="1:49">
      <c r="A1" s="367" t="str">
        <f>"様式第１別紙２　経費内訳① ("&amp;table!M4&amp;"年度分)"</f>
        <v>様式第１別紙２　経費内訳① (R7年度分)</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row>
    <row r="2" spans="1:49" ht="16">
      <c r="A2" s="536" t="s">
        <v>100</v>
      </c>
      <c r="B2" s="536"/>
      <c r="C2" s="536"/>
      <c r="D2" s="536"/>
      <c r="E2" s="491" t="str">
        <f>table!M4</f>
        <v>R7</v>
      </c>
      <c r="F2" s="492"/>
      <c r="I2" s="537"/>
      <c r="J2" s="537"/>
      <c r="K2" s="537"/>
      <c r="L2" s="537"/>
      <c r="M2" s="537"/>
      <c r="N2" s="537"/>
      <c r="O2" s="537"/>
      <c r="P2" s="537"/>
      <c r="Q2" s="538"/>
      <c r="R2" s="538"/>
      <c r="S2" s="538"/>
      <c r="T2" s="538"/>
      <c r="U2" s="538"/>
      <c r="V2" s="538"/>
      <c r="W2" s="538"/>
      <c r="X2" s="538"/>
      <c r="Y2" s="538"/>
      <c r="Z2" s="538"/>
      <c r="AA2" s="538"/>
      <c r="AB2" s="538"/>
      <c r="AC2" s="538"/>
      <c r="AD2" s="538"/>
      <c r="AE2" s="538"/>
      <c r="AF2" s="538"/>
      <c r="AG2" s="538"/>
    </row>
    <row r="3" spans="1:49" ht="16">
      <c r="A3" s="203" t="s">
        <v>200</v>
      </c>
      <c r="B3" s="203"/>
      <c r="C3" s="203"/>
      <c r="D3" s="203"/>
      <c r="E3" s="336" t="str">
        <f>IF('別紙1_I. 企業概要'!E2="","",'別紙1_I. 企業概要'!E2)</f>
        <v/>
      </c>
      <c r="F3" s="336"/>
      <c r="G3" s="336"/>
      <c r="H3" s="336"/>
      <c r="I3" s="6" t="s">
        <v>198</v>
      </c>
      <c r="J3" s="78"/>
      <c r="K3" s="78"/>
      <c r="L3" s="78"/>
      <c r="M3" s="78"/>
      <c r="N3" s="78"/>
      <c r="O3" s="78"/>
      <c r="P3" s="78"/>
      <c r="Q3" s="79"/>
      <c r="R3" s="79"/>
      <c r="S3" s="79"/>
      <c r="T3" s="79"/>
      <c r="U3" s="79"/>
      <c r="V3" s="79"/>
      <c r="W3" s="79"/>
      <c r="X3" s="79"/>
      <c r="Y3" s="79"/>
      <c r="Z3" s="79"/>
      <c r="AA3" s="79"/>
      <c r="AB3" s="79"/>
      <c r="AC3" s="79"/>
      <c r="AD3" s="79"/>
      <c r="AE3" s="79"/>
      <c r="AF3" s="79"/>
      <c r="AG3" s="79"/>
    </row>
    <row r="4" spans="1:49" ht="16" customHeight="1">
      <c r="A4" s="203" t="s">
        <v>197</v>
      </c>
      <c r="B4" s="203"/>
      <c r="C4" s="203"/>
      <c r="D4" s="203"/>
      <c r="E4" s="336" t="str">
        <f>IF('別紙1_II. 補助事業概要'!E3="","",'別紙1_II. 補助事業概要'!E3)</f>
        <v/>
      </c>
      <c r="F4" s="336"/>
      <c r="G4" s="336"/>
      <c r="H4" s="336"/>
      <c r="I4" s="6" t="s">
        <v>198</v>
      </c>
    </row>
    <row r="5" spans="1:49" ht="28" customHeight="1">
      <c r="A5" s="418" t="s">
        <v>17</v>
      </c>
      <c r="B5" s="418"/>
      <c r="C5" s="418"/>
      <c r="D5" s="418"/>
      <c r="E5" s="419" t="str">
        <f>IF('別紙1_I. 企業概要'!F6="","",'別紙1_I. 企業概要'!F6)</f>
        <v/>
      </c>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60"/>
      <c r="AI5" s="60"/>
    </row>
    <row r="6" spans="1:49" ht="28" customHeight="1">
      <c r="A6" s="272" t="s">
        <v>96</v>
      </c>
      <c r="B6" s="272"/>
      <c r="C6" s="272"/>
      <c r="D6" s="272"/>
      <c r="E6" s="395" t="str">
        <f>IF('別紙1_II. 補助事業概要'!F7="","",'別紙1_II. 補助事業概要'!F7)</f>
        <v/>
      </c>
      <c r="F6" s="395"/>
      <c r="G6" s="395"/>
      <c r="H6" s="395"/>
      <c r="I6" s="395"/>
      <c r="J6" s="395"/>
      <c r="K6" s="395"/>
      <c r="L6" s="395"/>
      <c r="M6" s="395"/>
      <c r="N6" s="395"/>
      <c r="O6" s="395"/>
      <c r="P6" s="395"/>
      <c r="Q6" s="395"/>
      <c r="R6" s="395"/>
      <c r="S6" s="395"/>
      <c r="T6" s="395"/>
      <c r="U6" s="395"/>
      <c r="V6" s="395"/>
      <c r="W6" s="395"/>
      <c r="X6" s="395"/>
      <c r="Y6" s="395"/>
      <c r="Z6" s="547" t="s">
        <v>101</v>
      </c>
      <c r="AA6" s="547"/>
      <c r="AB6" s="547"/>
      <c r="AC6" s="547"/>
      <c r="AD6" s="548" t="s">
        <v>102</v>
      </c>
      <c r="AE6" s="549"/>
      <c r="AF6" s="550" t="str">
        <f>IF('別紙1_I. 企業概要'!W7="","",IF('別紙1_I. 企業概要'!W7="該当する",2,3))</f>
        <v/>
      </c>
      <c r="AG6" s="551"/>
      <c r="AH6" s="60"/>
      <c r="AI6" s="60"/>
      <c r="AP6" s="61"/>
      <c r="AQ6" s="61"/>
      <c r="AR6" s="61"/>
      <c r="AS6" s="61"/>
      <c r="AT6" s="62"/>
      <c r="AU6" s="62"/>
      <c r="AV6" s="63"/>
      <c r="AW6" s="63"/>
    </row>
    <row r="8" spans="1:49">
      <c r="A8" s="539" t="s">
        <v>44</v>
      </c>
      <c r="B8" s="540"/>
      <c r="C8" s="535" t="s">
        <v>38</v>
      </c>
      <c r="D8" s="535"/>
      <c r="E8" s="535"/>
      <c r="F8" s="535"/>
      <c r="G8" s="535"/>
      <c r="H8" s="535"/>
      <c r="I8" s="535"/>
      <c r="J8" s="535"/>
      <c r="K8" s="535" t="s">
        <v>39</v>
      </c>
      <c r="L8" s="535"/>
      <c r="M8" s="535"/>
      <c r="N8" s="535"/>
      <c r="O8" s="535"/>
      <c r="P8" s="535"/>
      <c r="Q8" s="535"/>
      <c r="R8" s="534" t="s">
        <v>40</v>
      </c>
      <c r="S8" s="535"/>
      <c r="T8" s="535"/>
      <c r="U8" s="535"/>
      <c r="V8" s="535"/>
      <c r="W8" s="535"/>
      <c r="X8" s="535"/>
      <c r="Y8" s="535"/>
      <c r="Z8" s="534" t="s">
        <v>41</v>
      </c>
      <c r="AA8" s="535"/>
      <c r="AB8" s="535"/>
      <c r="AC8" s="535"/>
      <c r="AD8" s="535"/>
      <c r="AE8" s="535"/>
      <c r="AF8" s="535"/>
      <c r="AG8" s="535"/>
    </row>
    <row r="9" spans="1:49">
      <c r="A9" s="541"/>
      <c r="B9" s="542"/>
      <c r="C9" s="535"/>
      <c r="D9" s="535"/>
      <c r="E9" s="535"/>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row>
    <row r="10" spans="1:49">
      <c r="A10" s="541"/>
      <c r="B10" s="542"/>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row>
    <row r="11" spans="1:49" ht="29.5" customHeight="1">
      <c r="A11" s="541"/>
      <c r="B11" s="542"/>
      <c r="C11" s="552"/>
      <c r="D11" s="552"/>
      <c r="E11" s="552"/>
      <c r="F11" s="552"/>
      <c r="G11" s="552"/>
      <c r="H11" s="552"/>
      <c r="I11" s="552"/>
      <c r="J11" s="64" t="s">
        <v>21</v>
      </c>
      <c r="K11" s="552"/>
      <c r="L11" s="552"/>
      <c r="M11" s="552"/>
      <c r="N11" s="552"/>
      <c r="O11" s="552"/>
      <c r="P11" s="552"/>
      <c r="Q11" s="64" t="s">
        <v>21</v>
      </c>
      <c r="R11" s="546">
        <f>C11-K11</f>
        <v>0</v>
      </c>
      <c r="S11" s="546" t="str">
        <f t="shared" ref="S11:X11" si="0">IF(OR(O11="",Q11=""),"",O11-Q11)</f>
        <v/>
      </c>
      <c r="T11" s="546" t="str">
        <f t="shared" si="0"/>
        <v/>
      </c>
      <c r="U11" s="546" t="str">
        <f t="shared" si="0"/>
        <v/>
      </c>
      <c r="V11" s="546" t="str">
        <f t="shared" si="0"/>
        <v/>
      </c>
      <c r="W11" s="546" t="str">
        <f t="shared" si="0"/>
        <v/>
      </c>
      <c r="X11" s="546" t="str">
        <f t="shared" si="0"/>
        <v/>
      </c>
      <c r="Y11" s="64" t="s">
        <v>21</v>
      </c>
      <c r="Z11" s="552"/>
      <c r="AA11" s="552"/>
      <c r="AB11" s="552"/>
      <c r="AC11" s="552"/>
      <c r="AD11" s="552"/>
      <c r="AE11" s="552"/>
      <c r="AF11" s="552"/>
      <c r="AG11" s="64" t="s">
        <v>21</v>
      </c>
    </row>
    <row r="12" spans="1:49">
      <c r="A12" s="541"/>
      <c r="B12" s="542"/>
      <c r="C12" s="534" t="s">
        <v>199</v>
      </c>
      <c r="D12" s="535"/>
      <c r="E12" s="535"/>
      <c r="F12" s="535"/>
      <c r="G12" s="535"/>
      <c r="H12" s="535"/>
      <c r="I12" s="535"/>
      <c r="J12" s="535"/>
      <c r="K12" s="534" t="s">
        <v>42</v>
      </c>
      <c r="L12" s="535"/>
      <c r="M12" s="535"/>
      <c r="N12" s="535"/>
      <c r="O12" s="535"/>
      <c r="P12" s="535"/>
      <c r="Q12" s="535"/>
      <c r="R12" s="534" t="s">
        <v>43</v>
      </c>
      <c r="S12" s="535"/>
      <c r="T12" s="535"/>
      <c r="U12" s="535"/>
      <c r="V12" s="535"/>
      <c r="W12" s="535"/>
      <c r="X12" s="535"/>
      <c r="Y12" s="535"/>
      <c r="Z12" s="534" t="s">
        <v>103</v>
      </c>
      <c r="AA12" s="535"/>
      <c r="AB12" s="535"/>
      <c r="AC12" s="535"/>
      <c r="AD12" s="535"/>
      <c r="AE12" s="535"/>
      <c r="AF12" s="535"/>
      <c r="AG12" s="535"/>
    </row>
    <row r="13" spans="1:49">
      <c r="A13" s="541"/>
      <c r="B13" s="542"/>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row>
    <row r="14" spans="1:49">
      <c r="A14" s="541"/>
      <c r="B14" s="542"/>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row>
    <row r="15" spans="1:49">
      <c r="A15" s="541"/>
      <c r="B15" s="542"/>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row>
    <row r="16" spans="1:49" ht="32" customHeight="1">
      <c r="A16" s="543"/>
      <c r="B16" s="544"/>
      <c r="C16" s="545"/>
      <c r="D16" s="545"/>
      <c r="E16" s="545"/>
      <c r="F16" s="545"/>
      <c r="G16" s="545"/>
      <c r="H16" s="545"/>
      <c r="I16" s="545"/>
      <c r="J16" s="64" t="s">
        <v>21</v>
      </c>
      <c r="K16" s="546">
        <f>MIN(Z11,C16)</f>
        <v>0</v>
      </c>
      <c r="L16" s="546"/>
      <c r="M16" s="546"/>
      <c r="N16" s="546"/>
      <c r="O16" s="546"/>
      <c r="P16" s="546"/>
      <c r="Q16" s="64" t="s">
        <v>21</v>
      </c>
      <c r="R16" s="546">
        <f>MIN(R11,K16)</f>
        <v>0</v>
      </c>
      <c r="S16" s="546" t="str">
        <f t="shared" ref="S16:X16" si="1">IF(OR(S12="",Q16=""),"",MIN(S12,Q16))</f>
        <v/>
      </c>
      <c r="T16" s="546" t="str">
        <f t="shared" si="1"/>
        <v/>
      </c>
      <c r="U16" s="546" t="str">
        <f t="shared" si="1"/>
        <v/>
      </c>
      <c r="V16" s="546" t="str">
        <f t="shared" si="1"/>
        <v/>
      </c>
      <c r="W16" s="546" t="str">
        <f t="shared" si="1"/>
        <v/>
      </c>
      <c r="X16" s="546" t="str">
        <f t="shared" si="1"/>
        <v/>
      </c>
      <c r="Y16" s="64" t="s">
        <v>21</v>
      </c>
      <c r="Z16" s="546" t="e">
        <f>ROUNDDOWN(R16/AF6,-3)</f>
        <v>#VALUE!</v>
      </c>
      <c r="AA16" s="546" t="e">
        <f t="shared" ref="AA16:AF16" si="2">IF(OR(Y16=""),"",ROUNDDOWN(Y16/3,-3))</f>
        <v>#VALUE!</v>
      </c>
      <c r="AB16" s="546" t="e">
        <f t="shared" si="2"/>
        <v>#VALUE!</v>
      </c>
      <c r="AC16" s="546" t="e">
        <f t="shared" si="2"/>
        <v>#VALUE!</v>
      </c>
      <c r="AD16" s="546" t="e">
        <f t="shared" si="2"/>
        <v>#VALUE!</v>
      </c>
      <c r="AE16" s="546" t="e">
        <f t="shared" si="2"/>
        <v>#VALUE!</v>
      </c>
      <c r="AF16" s="546" t="e">
        <f t="shared" si="2"/>
        <v>#VALUE!</v>
      </c>
      <c r="AG16" s="64" t="s">
        <v>21</v>
      </c>
    </row>
    <row r="19" spans="1:33">
      <c r="A19" s="59" t="s">
        <v>45</v>
      </c>
    </row>
    <row r="20" spans="1:33">
      <c r="A20" s="494" t="s">
        <v>26</v>
      </c>
      <c r="B20" s="494"/>
      <c r="C20" s="494"/>
      <c r="D20" s="494"/>
      <c r="E20" s="494"/>
      <c r="F20" s="494"/>
      <c r="G20" s="524" t="s">
        <v>27</v>
      </c>
      <c r="H20" s="525"/>
      <c r="I20" s="525"/>
      <c r="J20" s="525"/>
      <c r="K20" s="525"/>
      <c r="L20" s="526"/>
      <c r="M20" s="530" t="s">
        <v>28</v>
      </c>
      <c r="N20" s="530"/>
      <c r="O20" s="530"/>
      <c r="P20" s="530"/>
      <c r="Q20" s="530"/>
      <c r="R20" s="530"/>
      <c r="S20" s="530"/>
      <c r="T20" s="530"/>
      <c r="U20" s="530"/>
      <c r="V20" s="530"/>
      <c r="W20" s="530"/>
      <c r="X20" s="530"/>
      <c r="Y20" s="530"/>
      <c r="Z20" s="530"/>
      <c r="AA20" s="530"/>
      <c r="AB20" s="530"/>
      <c r="AC20" s="531"/>
      <c r="AD20" s="494" t="s">
        <v>29</v>
      </c>
      <c r="AE20" s="494"/>
      <c r="AF20" s="494"/>
      <c r="AG20" s="494"/>
    </row>
    <row r="21" spans="1:33">
      <c r="A21" s="494"/>
      <c r="B21" s="494"/>
      <c r="C21" s="494"/>
      <c r="D21" s="494"/>
      <c r="E21" s="494"/>
      <c r="F21" s="494"/>
      <c r="G21" s="527"/>
      <c r="H21" s="528"/>
      <c r="I21" s="528"/>
      <c r="J21" s="528"/>
      <c r="K21" s="528"/>
      <c r="L21" s="529"/>
      <c r="M21" s="532" t="s">
        <v>30</v>
      </c>
      <c r="N21" s="532"/>
      <c r="O21" s="532"/>
      <c r="P21" s="532"/>
      <c r="Q21" s="532"/>
      <c r="R21" s="532"/>
      <c r="S21" s="532"/>
      <c r="T21" s="532"/>
      <c r="U21" s="532"/>
      <c r="V21" s="532"/>
      <c r="W21" s="532"/>
      <c r="X21" s="533"/>
      <c r="Y21" s="494" t="s">
        <v>27</v>
      </c>
      <c r="Z21" s="494"/>
      <c r="AA21" s="494"/>
      <c r="AB21" s="494"/>
      <c r="AC21" s="494"/>
      <c r="AD21" s="494"/>
      <c r="AE21" s="494"/>
      <c r="AF21" s="494"/>
      <c r="AG21" s="494"/>
    </row>
    <row r="22" spans="1:33" ht="15">
      <c r="A22" s="510"/>
      <c r="B22" s="511"/>
      <c r="C22" s="511"/>
      <c r="D22" s="511"/>
      <c r="E22" s="511"/>
      <c r="F22" s="512"/>
      <c r="G22" s="518"/>
      <c r="H22" s="519"/>
      <c r="I22" s="519"/>
      <c r="J22" s="519"/>
      <c r="K22" s="519"/>
      <c r="L22" s="70" t="s">
        <v>256</v>
      </c>
      <c r="M22" s="515"/>
      <c r="N22" s="516"/>
      <c r="O22" s="516"/>
      <c r="P22" s="516"/>
      <c r="Q22" s="516"/>
      <c r="R22" s="516"/>
      <c r="S22" s="516"/>
      <c r="T22" s="516"/>
      <c r="U22" s="516"/>
      <c r="V22" s="516"/>
      <c r="W22" s="516"/>
      <c r="X22" s="517"/>
      <c r="Y22" s="518"/>
      <c r="Z22" s="519"/>
      <c r="AA22" s="519"/>
      <c r="AB22" s="519"/>
      <c r="AC22" s="520"/>
      <c r="AD22" s="521"/>
      <c r="AE22" s="522"/>
      <c r="AF22" s="522"/>
      <c r="AG22" s="523"/>
    </row>
    <row r="23" spans="1:33" ht="15">
      <c r="A23" s="483"/>
      <c r="B23" s="484"/>
      <c r="C23" s="484"/>
      <c r="D23" s="484"/>
      <c r="E23" s="484"/>
      <c r="F23" s="485"/>
      <c r="G23" s="476"/>
      <c r="H23" s="477"/>
      <c r="I23" s="477"/>
      <c r="J23" s="477"/>
      <c r="K23" s="482"/>
      <c r="L23" s="83" t="s">
        <v>256</v>
      </c>
      <c r="M23" s="479"/>
      <c r="N23" s="480"/>
      <c r="O23" s="480"/>
      <c r="P23" s="480"/>
      <c r="Q23" s="480"/>
      <c r="R23" s="480"/>
      <c r="S23" s="480"/>
      <c r="T23" s="480"/>
      <c r="U23" s="480"/>
      <c r="V23" s="480"/>
      <c r="W23" s="480"/>
      <c r="X23" s="481"/>
      <c r="Y23" s="476"/>
      <c r="Z23" s="477"/>
      <c r="AA23" s="477"/>
      <c r="AB23" s="477"/>
      <c r="AC23" s="478"/>
      <c r="AD23" s="473"/>
      <c r="AE23" s="474"/>
      <c r="AF23" s="474"/>
      <c r="AG23" s="475"/>
    </row>
    <row r="24" spans="1:33" ht="15">
      <c r="A24" s="483"/>
      <c r="B24" s="484"/>
      <c r="C24" s="484"/>
      <c r="D24" s="484"/>
      <c r="E24" s="484"/>
      <c r="F24" s="485"/>
      <c r="G24" s="476"/>
      <c r="H24" s="477"/>
      <c r="I24" s="477"/>
      <c r="J24" s="477"/>
      <c r="K24" s="482"/>
      <c r="L24" s="83" t="s">
        <v>256</v>
      </c>
      <c r="M24" s="479"/>
      <c r="N24" s="480"/>
      <c r="O24" s="480"/>
      <c r="P24" s="480"/>
      <c r="Q24" s="480"/>
      <c r="R24" s="480"/>
      <c r="S24" s="480"/>
      <c r="T24" s="480"/>
      <c r="U24" s="480"/>
      <c r="V24" s="480"/>
      <c r="W24" s="480"/>
      <c r="X24" s="481"/>
      <c r="Y24" s="476"/>
      <c r="Z24" s="477"/>
      <c r="AA24" s="477"/>
      <c r="AB24" s="477"/>
      <c r="AC24" s="478"/>
      <c r="AD24" s="473"/>
      <c r="AE24" s="474"/>
      <c r="AF24" s="474"/>
      <c r="AG24" s="475"/>
    </row>
    <row r="25" spans="1:33" ht="15">
      <c r="A25" s="483"/>
      <c r="B25" s="484"/>
      <c r="C25" s="484"/>
      <c r="D25" s="484"/>
      <c r="E25" s="484"/>
      <c r="F25" s="485"/>
      <c r="G25" s="476"/>
      <c r="H25" s="477"/>
      <c r="I25" s="477"/>
      <c r="J25" s="477"/>
      <c r="K25" s="482"/>
      <c r="L25" s="83" t="s">
        <v>256</v>
      </c>
      <c r="M25" s="479"/>
      <c r="N25" s="480"/>
      <c r="O25" s="480"/>
      <c r="P25" s="480"/>
      <c r="Q25" s="480"/>
      <c r="R25" s="480"/>
      <c r="S25" s="480"/>
      <c r="T25" s="480"/>
      <c r="U25" s="480"/>
      <c r="V25" s="480"/>
      <c r="W25" s="480"/>
      <c r="X25" s="481"/>
      <c r="Y25" s="476"/>
      <c r="Z25" s="477"/>
      <c r="AA25" s="477"/>
      <c r="AB25" s="477"/>
      <c r="AC25" s="478"/>
      <c r="AD25" s="473"/>
      <c r="AE25" s="474"/>
      <c r="AF25" s="474"/>
      <c r="AG25" s="475"/>
    </row>
    <row r="26" spans="1:33" ht="15">
      <c r="A26" s="483"/>
      <c r="B26" s="484"/>
      <c r="C26" s="484"/>
      <c r="D26" s="484"/>
      <c r="E26" s="484"/>
      <c r="F26" s="485"/>
      <c r="G26" s="476"/>
      <c r="H26" s="477"/>
      <c r="I26" s="477"/>
      <c r="J26" s="477"/>
      <c r="K26" s="482"/>
      <c r="L26" s="83" t="s">
        <v>256</v>
      </c>
      <c r="M26" s="479"/>
      <c r="N26" s="480"/>
      <c r="O26" s="480"/>
      <c r="P26" s="480"/>
      <c r="Q26" s="480"/>
      <c r="R26" s="480"/>
      <c r="S26" s="480"/>
      <c r="T26" s="480"/>
      <c r="U26" s="480"/>
      <c r="V26" s="480"/>
      <c r="W26" s="480"/>
      <c r="X26" s="481"/>
      <c r="Y26" s="476"/>
      <c r="Z26" s="477"/>
      <c r="AA26" s="477"/>
      <c r="AB26" s="477"/>
      <c r="AC26" s="478"/>
      <c r="AD26" s="473"/>
      <c r="AE26" s="474"/>
      <c r="AF26" s="474"/>
      <c r="AG26" s="475"/>
    </row>
    <row r="27" spans="1:33" ht="15">
      <c r="A27" s="483"/>
      <c r="B27" s="484"/>
      <c r="C27" s="484"/>
      <c r="D27" s="484"/>
      <c r="E27" s="484"/>
      <c r="F27" s="485"/>
      <c r="G27" s="476"/>
      <c r="H27" s="477"/>
      <c r="I27" s="477"/>
      <c r="J27" s="477"/>
      <c r="K27" s="482"/>
      <c r="L27" s="83" t="s">
        <v>256</v>
      </c>
      <c r="M27" s="479"/>
      <c r="N27" s="480"/>
      <c r="O27" s="480"/>
      <c r="P27" s="480"/>
      <c r="Q27" s="480"/>
      <c r="R27" s="480"/>
      <c r="S27" s="480"/>
      <c r="T27" s="480"/>
      <c r="U27" s="480"/>
      <c r="V27" s="480"/>
      <c r="W27" s="480"/>
      <c r="X27" s="481"/>
      <c r="Y27" s="476"/>
      <c r="Z27" s="477"/>
      <c r="AA27" s="477"/>
      <c r="AB27" s="477"/>
      <c r="AC27" s="478"/>
      <c r="AD27" s="473"/>
      <c r="AE27" s="474"/>
      <c r="AF27" s="474"/>
      <c r="AG27" s="475"/>
    </row>
    <row r="28" spans="1:33" ht="15">
      <c r="A28" s="483"/>
      <c r="B28" s="484"/>
      <c r="C28" s="484"/>
      <c r="D28" s="484"/>
      <c r="E28" s="484"/>
      <c r="F28" s="485"/>
      <c r="G28" s="476"/>
      <c r="H28" s="477"/>
      <c r="I28" s="477"/>
      <c r="J28" s="477"/>
      <c r="K28" s="482"/>
      <c r="L28" s="83" t="s">
        <v>256</v>
      </c>
      <c r="M28" s="479"/>
      <c r="N28" s="480"/>
      <c r="O28" s="480"/>
      <c r="P28" s="480"/>
      <c r="Q28" s="480"/>
      <c r="R28" s="480"/>
      <c r="S28" s="480"/>
      <c r="T28" s="480"/>
      <c r="U28" s="480"/>
      <c r="V28" s="480"/>
      <c r="W28" s="480"/>
      <c r="X28" s="481"/>
      <c r="Y28" s="476"/>
      <c r="Z28" s="477"/>
      <c r="AA28" s="477"/>
      <c r="AB28" s="477"/>
      <c r="AC28" s="478"/>
      <c r="AD28" s="473"/>
      <c r="AE28" s="474"/>
      <c r="AF28" s="474"/>
      <c r="AG28" s="475"/>
    </row>
    <row r="29" spans="1:33" ht="15">
      <c r="A29" s="483"/>
      <c r="B29" s="484"/>
      <c r="C29" s="484"/>
      <c r="D29" s="484"/>
      <c r="E29" s="484"/>
      <c r="F29" s="485"/>
      <c r="G29" s="476"/>
      <c r="H29" s="477"/>
      <c r="I29" s="477"/>
      <c r="J29" s="477"/>
      <c r="K29" s="482"/>
      <c r="L29" s="83" t="s">
        <v>256</v>
      </c>
      <c r="M29" s="479"/>
      <c r="N29" s="480"/>
      <c r="O29" s="480"/>
      <c r="P29" s="480"/>
      <c r="Q29" s="480"/>
      <c r="R29" s="480"/>
      <c r="S29" s="480"/>
      <c r="T29" s="480"/>
      <c r="U29" s="480"/>
      <c r="V29" s="480"/>
      <c r="W29" s="480"/>
      <c r="X29" s="481"/>
      <c r="Y29" s="476"/>
      <c r="Z29" s="477"/>
      <c r="AA29" s="477"/>
      <c r="AB29" s="477"/>
      <c r="AC29" s="478"/>
      <c r="AD29" s="473"/>
      <c r="AE29" s="474"/>
      <c r="AF29" s="474"/>
      <c r="AG29" s="475"/>
    </row>
    <row r="30" spans="1:33" ht="15">
      <c r="A30" s="483"/>
      <c r="B30" s="484"/>
      <c r="C30" s="484"/>
      <c r="D30" s="484"/>
      <c r="E30" s="484"/>
      <c r="F30" s="485"/>
      <c r="G30" s="476"/>
      <c r="H30" s="477"/>
      <c r="I30" s="477"/>
      <c r="J30" s="477"/>
      <c r="K30" s="482"/>
      <c r="L30" s="83" t="s">
        <v>256</v>
      </c>
      <c r="M30" s="479"/>
      <c r="N30" s="480"/>
      <c r="O30" s="480"/>
      <c r="P30" s="480"/>
      <c r="Q30" s="480"/>
      <c r="R30" s="480"/>
      <c r="S30" s="480"/>
      <c r="T30" s="480"/>
      <c r="U30" s="480"/>
      <c r="V30" s="480"/>
      <c r="W30" s="480"/>
      <c r="X30" s="481"/>
      <c r="Y30" s="476"/>
      <c r="Z30" s="477"/>
      <c r="AA30" s="477"/>
      <c r="AB30" s="477"/>
      <c r="AC30" s="478"/>
      <c r="AD30" s="473"/>
      <c r="AE30" s="474"/>
      <c r="AF30" s="474"/>
      <c r="AG30" s="475"/>
    </row>
    <row r="31" spans="1:33" ht="15">
      <c r="A31" s="483"/>
      <c r="B31" s="484"/>
      <c r="C31" s="484"/>
      <c r="D31" s="484"/>
      <c r="E31" s="484"/>
      <c r="F31" s="485"/>
      <c r="G31" s="476"/>
      <c r="H31" s="477"/>
      <c r="I31" s="477"/>
      <c r="J31" s="477"/>
      <c r="K31" s="482"/>
      <c r="L31" s="83" t="s">
        <v>256</v>
      </c>
      <c r="M31" s="479"/>
      <c r="N31" s="480"/>
      <c r="O31" s="480"/>
      <c r="P31" s="480"/>
      <c r="Q31" s="480"/>
      <c r="R31" s="480"/>
      <c r="S31" s="480"/>
      <c r="T31" s="480"/>
      <c r="U31" s="480"/>
      <c r="V31" s="480"/>
      <c r="W31" s="480"/>
      <c r="X31" s="481"/>
      <c r="Y31" s="476"/>
      <c r="Z31" s="477"/>
      <c r="AA31" s="477"/>
      <c r="AB31" s="477"/>
      <c r="AC31" s="478"/>
      <c r="AD31" s="473"/>
      <c r="AE31" s="474"/>
      <c r="AF31" s="474"/>
      <c r="AG31" s="475"/>
    </row>
    <row r="32" spans="1:33" ht="15">
      <c r="A32" s="483"/>
      <c r="B32" s="484"/>
      <c r="C32" s="484"/>
      <c r="D32" s="484"/>
      <c r="E32" s="484"/>
      <c r="F32" s="485"/>
      <c r="G32" s="476"/>
      <c r="H32" s="477"/>
      <c r="I32" s="477"/>
      <c r="J32" s="477"/>
      <c r="K32" s="482"/>
      <c r="L32" s="83" t="s">
        <v>256</v>
      </c>
      <c r="M32" s="479"/>
      <c r="N32" s="480"/>
      <c r="O32" s="480"/>
      <c r="P32" s="480"/>
      <c r="Q32" s="480"/>
      <c r="R32" s="480"/>
      <c r="S32" s="480"/>
      <c r="T32" s="480"/>
      <c r="U32" s="480"/>
      <c r="V32" s="480"/>
      <c r="W32" s="480"/>
      <c r="X32" s="481"/>
      <c r="Y32" s="476"/>
      <c r="Z32" s="477"/>
      <c r="AA32" s="477"/>
      <c r="AB32" s="477"/>
      <c r="AC32" s="478"/>
      <c r="AD32" s="473"/>
      <c r="AE32" s="474"/>
      <c r="AF32" s="474"/>
      <c r="AG32" s="475"/>
    </row>
    <row r="33" spans="1:33" ht="15">
      <c r="A33" s="483"/>
      <c r="B33" s="484"/>
      <c r="C33" s="484"/>
      <c r="D33" s="484"/>
      <c r="E33" s="484"/>
      <c r="F33" s="485"/>
      <c r="G33" s="476"/>
      <c r="H33" s="477"/>
      <c r="I33" s="477"/>
      <c r="J33" s="477"/>
      <c r="K33" s="482"/>
      <c r="L33" s="83" t="s">
        <v>256</v>
      </c>
      <c r="M33" s="479"/>
      <c r="N33" s="480"/>
      <c r="O33" s="480"/>
      <c r="P33" s="480"/>
      <c r="Q33" s="480"/>
      <c r="R33" s="480"/>
      <c r="S33" s="480"/>
      <c r="T33" s="480"/>
      <c r="U33" s="480"/>
      <c r="V33" s="480"/>
      <c r="W33" s="480"/>
      <c r="X33" s="481"/>
      <c r="Y33" s="476"/>
      <c r="Z33" s="477"/>
      <c r="AA33" s="477"/>
      <c r="AB33" s="477"/>
      <c r="AC33" s="478"/>
      <c r="AD33" s="473"/>
      <c r="AE33" s="474"/>
      <c r="AF33" s="474"/>
      <c r="AG33" s="475"/>
    </row>
    <row r="34" spans="1:33" ht="15">
      <c r="A34" s="483"/>
      <c r="B34" s="484"/>
      <c r="C34" s="484"/>
      <c r="D34" s="484"/>
      <c r="E34" s="484"/>
      <c r="F34" s="485"/>
      <c r="G34" s="476"/>
      <c r="H34" s="477"/>
      <c r="I34" s="477"/>
      <c r="J34" s="477"/>
      <c r="K34" s="482"/>
      <c r="L34" s="83" t="s">
        <v>256</v>
      </c>
      <c r="M34" s="479"/>
      <c r="N34" s="480"/>
      <c r="O34" s="480"/>
      <c r="P34" s="480"/>
      <c r="Q34" s="480"/>
      <c r="R34" s="480"/>
      <c r="S34" s="480"/>
      <c r="T34" s="480"/>
      <c r="U34" s="480"/>
      <c r="V34" s="480"/>
      <c r="W34" s="480"/>
      <c r="X34" s="481"/>
      <c r="Y34" s="476"/>
      <c r="Z34" s="477"/>
      <c r="AA34" s="477"/>
      <c r="AB34" s="477"/>
      <c r="AC34" s="478"/>
      <c r="AD34" s="473"/>
      <c r="AE34" s="474"/>
      <c r="AF34" s="474"/>
      <c r="AG34" s="475"/>
    </row>
    <row r="35" spans="1:33" ht="15">
      <c r="A35" s="483"/>
      <c r="B35" s="484"/>
      <c r="C35" s="484"/>
      <c r="D35" s="484"/>
      <c r="E35" s="484"/>
      <c r="F35" s="485"/>
      <c r="G35" s="476"/>
      <c r="H35" s="477"/>
      <c r="I35" s="477"/>
      <c r="J35" s="477"/>
      <c r="K35" s="482"/>
      <c r="L35" s="83" t="s">
        <v>256</v>
      </c>
      <c r="M35" s="479"/>
      <c r="N35" s="480"/>
      <c r="O35" s="480"/>
      <c r="P35" s="480"/>
      <c r="Q35" s="480"/>
      <c r="R35" s="480"/>
      <c r="S35" s="480"/>
      <c r="T35" s="480"/>
      <c r="U35" s="480"/>
      <c r="V35" s="480"/>
      <c r="W35" s="480"/>
      <c r="X35" s="481"/>
      <c r="Y35" s="476"/>
      <c r="Z35" s="477"/>
      <c r="AA35" s="477"/>
      <c r="AB35" s="477"/>
      <c r="AC35" s="478"/>
      <c r="AD35" s="473"/>
      <c r="AE35" s="474"/>
      <c r="AF35" s="474"/>
      <c r="AG35" s="475"/>
    </row>
    <row r="36" spans="1:33" ht="15">
      <c r="A36" s="483"/>
      <c r="B36" s="484"/>
      <c r="C36" s="484"/>
      <c r="D36" s="484"/>
      <c r="E36" s="484"/>
      <c r="F36" s="485"/>
      <c r="G36" s="476"/>
      <c r="H36" s="477"/>
      <c r="I36" s="477"/>
      <c r="J36" s="477"/>
      <c r="K36" s="482"/>
      <c r="L36" s="83" t="s">
        <v>256</v>
      </c>
      <c r="M36" s="479"/>
      <c r="N36" s="480"/>
      <c r="O36" s="480"/>
      <c r="P36" s="480"/>
      <c r="Q36" s="480"/>
      <c r="R36" s="480"/>
      <c r="S36" s="480"/>
      <c r="T36" s="480"/>
      <c r="U36" s="480"/>
      <c r="V36" s="480"/>
      <c r="W36" s="480"/>
      <c r="X36" s="481"/>
      <c r="Y36" s="476"/>
      <c r="Z36" s="477"/>
      <c r="AA36" s="477"/>
      <c r="AB36" s="477"/>
      <c r="AC36" s="478"/>
      <c r="AD36" s="473"/>
      <c r="AE36" s="474"/>
      <c r="AF36" s="474"/>
      <c r="AG36" s="475"/>
    </row>
    <row r="37" spans="1:33" ht="15">
      <c r="A37" s="483"/>
      <c r="B37" s="484"/>
      <c r="C37" s="484"/>
      <c r="D37" s="484"/>
      <c r="E37" s="484"/>
      <c r="F37" s="485"/>
      <c r="G37" s="476"/>
      <c r="H37" s="477"/>
      <c r="I37" s="477"/>
      <c r="J37" s="477"/>
      <c r="K37" s="482"/>
      <c r="L37" s="83" t="s">
        <v>256</v>
      </c>
      <c r="M37" s="479"/>
      <c r="N37" s="480"/>
      <c r="O37" s="480"/>
      <c r="P37" s="480"/>
      <c r="Q37" s="480"/>
      <c r="R37" s="480"/>
      <c r="S37" s="480"/>
      <c r="T37" s="480"/>
      <c r="U37" s="480"/>
      <c r="V37" s="480"/>
      <c r="W37" s="480"/>
      <c r="X37" s="481"/>
      <c r="Y37" s="476"/>
      <c r="Z37" s="477"/>
      <c r="AA37" s="477"/>
      <c r="AB37" s="477"/>
      <c r="AC37" s="478"/>
      <c r="AD37" s="473"/>
      <c r="AE37" s="474"/>
      <c r="AF37" s="474"/>
      <c r="AG37" s="475"/>
    </row>
    <row r="38" spans="1:33" ht="15">
      <c r="A38" s="483"/>
      <c r="B38" s="484"/>
      <c r="C38" s="484"/>
      <c r="D38" s="484"/>
      <c r="E38" s="484"/>
      <c r="F38" s="485"/>
      <c r="G38" s="476"/>
      <c r="H38" s="477"/>
      <c r="I38" s="477"/>
      <c r="J38" s="477"/>
      <c r="K38" s="482"/>
      <c r="L38" s="83" t="s">
        <v>256</v>
      </c>
      <c r="M38" s="479"/>
      <c r="N38" s="480"/>
      <c r="O38" s="480"/>
      <c r="P38" s="480"/>
      <c r="Q38" s="480"/>
      <c r="R38" s="480"/>
      <c r="S38" s="480"/>
      <c r="T38" s="480"/>
      <c r="U38" s="480"/>
      <c r="V38" s="480"/>
      <c r="W38" s="480"/>
      <c r="X38" s="481"/>
      <c r="Y38" s="476"/>
      <c r="Z38" s="477"/>
      <c r="AA38" s="477"/>
      <c r="AB38" s="477"/>
      <c r="AC38" s="478"/>
      <c r="AD38" s="473"/>
      <c r="AE38" s="474"/>
      <c r="AF38" s="474"/>
      <c r="AG38" s="475"/>
    </row>
    <row r="39" spans="1:33" ht="15">
      <c r="A39" s="483"/>
      <c r="B39" s="484"/>
      <c r="C39" s="484"/>
      <c r="D39" s="484"/>
      <c r="E39" s="484"/>
      <c r="F39" s="485"/>
      <c r="G39" s="476"/>
      <c r="H39" s="477"/>
      <c r="I39" s="477"/>
      <c r="J39" s="477"/>
      <c r="K39" s="482"/>
      <c r="L39" s="83" t="s">
        <v>256</v>
      </c>
      <c r="M39" s="479"/>
      <c r="N39" s="480"/>
      <c r="O39" s="480"/>
      <c r="P39" s="480"/>
      <c r="Q39" s="480"/>
      <c r="R39" s="480"/>
      <c r="S39" s="480"/>
      <c r="T39" s="480"/>
      <c r="U39" s="480"/>
      <c r="V39" s="480"/>
      <c r="W39" s="480"/>
      <c r="X39" s="481"/>
      <c r="Y39" s="476"/>
      <c r="Z39" s="477"/>
      <c r="AA39" s="477"/>
      <c r="AB39" s="477"/>
      <c r="AC39" s="478"/>
      <c r="AD39" s="473"/>
      <c r="AE39" s="474"/>
      <c r="AF39" s="474"/>
      <c r="AG39" s="475"/>
    </row>
    <row r="40" spans="1:33" ht="15">
      <c r="A40" s="483"/>
      <c r="B40" s="484"/>
      <c r="C40" s="484"/>
      <c r="D40" s="484"/>
      <c r="E40" s="484"/>
      <c r="F40" s="485"/>
      <c r="G40" s="476"/>
      <c r="H40" s="477"/>
      <c r="I40" s="477"/>
      <c r="J40" s="477"/>
      <c r="K40" s="482"/>
      <c r="L40" s="83" t="s">
        <v>256</v>
      </c>
      <c r="M40" s="479"/>
      <c r="N40" s="480"/>
      <c r="O40" s="480"/>
      <c r="P40" s="480"/>
      <c r="Q40" s="480"/>
      <c r="R40" s="480"/>
      <c r="S40" s="480"/>
      <c r="T40" s="480"/>
      <c r="U40" s="480"/>
      <c r="V40" s="480"/>
      <c r="W40" s="480"/>
      <c r="X40" s="481"/>
      <c r="Y40" s="476"/>
      <c r="Z40" s="477"/>
      <c r="AA40" s="477"/>
      <c r="AB40" s="477"/>
      <c r="AC40" s="478"/>
      <c r="AD40" s="473"/>
      <c r="AE40" s="474"/>
      <c r="AF40" s="474"/>
      <c r="AG40" s="475"/>
    </row>
    <row r="41" spans="1:33" ht="15">
      <c r="A41" s="483"/>
      <c r="B41" s="484"/>
      <c r="C41" s="484"/>
      <c r="D41" s="484"/>
      <c r="E41" s="484"/>
      <c r="F41" s="485"/>
      <c r="G41" s="476"/>
      <c r="H41" s="477"/>
      <c r="I41" s="477"/>
      <c r="J41" s="477"/>
      <c r="K41" s="482"/>
      <c r="L41" s="83" t="s">
        <v>256</v>
      </c>
      <c r="M41" s="479"/>
      <c r="N41" s="480"/>
      <c r="O41" s="480"/>
      <c r="P41" s="480"/>
      <c r="Q41" s="480"/>
      <c r="R41" s="480"/>
      <c r="S41" s="480"/>
      <c r="T41" s="480"/>
      <c r="U41" s="480"/>
      <c r="V41" s="480"/>
      <c r="W41" s="480"/>
      <c r="X41" s="481"/>
      <c r="Y41" s="476"/>
      <c r="Z41" s="477"/>
      <c r="AA41" s="477"/>
      <c r="AB41" s="477"/>
      <c r="AC41" s="478"/>
      <c r="AD41" s="473"/>
      <c r="AE41" s="474"/>
      <c r="AF41" s="474"/>
      <c r="AG41" s="475"/>
    </row>
    <row r="42" spans="1:33" ht="15">
      <c r="A42" s="483"/>
      <c r="B42" s="484"/>
      <c r="C42" s="484"/>
      <c r="D42" s="484"/>
      <c r="E42" s="484"/>
      <c r="F42" s="485"/>
      <c r="G42" s="476"/>
      <c r="H42" s="477"/>
      <c r="I42" s="477"/>
      <c r="J42" s="477"/>
      <c r="K42" s="482"/>
      <c r="L42" s="83" t="s">
        <v>256</v>
      </c>
      <c r="M42" s="479"/>
      <c r="N42" s="480"/>
      <c r="O42" s="480"/>
      <c r="P42" s="480"/>
      <c r="Q42" s="480"/>
      <c r="R42" s="480"/>
      <c r="S42" s="480"/>
      <c r="T42" s="480"/>
      <c r="U42" s="480"/>
      <c r="V42" s="480"/>
      <c r="W42" s="480"/>
      <c r="X42" s="481"/>
      <c r="Y42" s="476"/>
      <c r="Z42" s="477"/>
      <c r="AA42" s="477"/>
      <c r="AB42" s="477"/>
      <c r="AC42" s="478"/>
      <c r="AD42" s="473"/>
      <c r="AE42" s="474"/>
      <c r="AF42" s="474"/>
      <c r="AG42" s="475"/>
    </row>
    <row r="43" spans="1:33" ht="15">
      <c r="A43" s="483"/>
      <c r="B43" s="484"/>
      <c r="C43" s="484"/>
      <c r="D43" s="484"/>
      <c r="E43" s="484"/>
      <c r="F43" s="485"/>
      <c r="G43" s="476"/>
      <c r="H43" s="477"/>
      <c r="I43" s="477"/>
      <c r="J43" s="477"/>
      <c r="K43" s="482"/>
      <c r="L43" s="83" t="s">
        <v>256</v>
      </c>
      <c r="M43" s="479"/>
      <c r="N43" s="480"/>
      <c r="O43" s="480"/>
      <c r="P43" s="480"/>
      <c r="Q43" s="480"/>
      <c r="R43" s="480"/>
      <c r="S43" s="480"/>
      <c r="T43" s="480"/>
      <c r="U43" s="480"/>
      <c r="V43" s="480"/>
      <c r="W43" s="480"/>
      <c r="X43" s="481"/>
      <c r="Y43" s="476"/>
      <c r="Z43" s="477"/>
      <c r="AA43" s="477"/>
      <c r="AB43" s="477"/>
      <c r="AC43" s="478"/>
      <c r="AD43" s="473"/>
      <c r="AE43" s="474"/>
      <c r="AF43" s="474"/>
      <c r="AG43" s="475"/>
    </row>
    <row r="44" spans="1:33" ht="15">
      <c r="A44" s="483"/>
      <c r="B44" s="484"/>
      <c r="C44" s="484"/>
      <c r="D44" s="484"/>
      <c r="E44" s="484"/>
      <c r="F44" s="485"/>
      <c r="G44" s="476"/>
      <c r="H44" s="477"/>
      <c r="I44" s="477"/>
      <c r="J44" s="477"/>
      <c r="K44" s="482"/>
      <c r="L44" s="83" t="s">
        <v>256</v>
      </c>
      <c r="M44" s="479"/>
      <c r="N44" s="480"/>
      <c r="O44" s="480"/>
      <c r="P44" s="480"/>
      <c r="Q44" s="480"/>
      <c r="R44" s="480"/>
      <c r="S44" s="480"/>
      <c r="T44" s="480"/>
      <c r="U44" s="480"/>
      <c r="V44" s="480"/>
      <c r="W44" s="480"/>
      <c r="X44" s="481"/>
      <c r="Y44" s="476"/>
      <c r="Z44" s="477"/>
      <c r="AA44" s="477"/>
      <c r="AB44" s="477"/>
      <c r="AC44" s="478"/>
      <c r="AD44" s="473"/>
      <c r="AE44" s="474"/>
      <c r="AF44" s="474"/>
      <c r="AG44" s="475"/>
    </row>
    <row r="45" spans="1:33" ht="15">
      <c r="A45" s="483"/>
      <c r="B45" s="484"/>
      <c r="C45" s="484"/>
      <c r="D45" s="484"/>
      <c r="E45" s="484"/>
      <c r="F45" s="485"/>
      <c r="G45" s="476"/>
      <c r="H45" s="477"/>
      <c r="I45" s="477"/>
      <c r="J45" s="477"/>
      <c r="K45" s="482"/>
      <c r="L45" s="83" t="s">
        <v>256</v>
      </c>
      <c r="M45" s="479"/>
      <c r="N45" s="480"/>
      <c r="O45" s="480"/>
      <c r="P45" s="480"/>
      <c r="Q45" s="480"/>
      <c r="R45" s="480"/>
      <c r="S45" s="480"/>
      <c r="T45" s="480"/>
      <c r="U45" s="480"/>
      <c r="V45" s="480"/>
      <c r="W45" s="480"/>
      <c r="X45" s="481"/>
      <c r="Y45" s="476"/>
      <c r="Z45" s="477"/>
      <c r="AA45" s="477"/>
      <c r="AB45" s="477"/>
      <c r="AC45" s="478"/>
      <c r="AD45" s="473"/>
      <c r="AE45" s="474"/>
      <c r="AF45" s="474"/>
      <c r="AG45" s="475"/>
    </row>
    <row r="46" spans="1:33" ht="15">
      <c r="A46" s="483"/>
      <c r="B46" s="484"/>
      <c r="C46" s="484"/>
      <c r="D46" s="484"/>
      <c r="E46" s="484"/>
      <c r="F46" s="485"/>
      <c r="G46" s="476"/>
      <c r="H46" s="477"/>
      <c r="I46" s="477"/>
      <c r="J46" s="477"/>
      <c r="K46" s="482"/>
      <c r="L46" s="83" t="s">
        <v>256</v>
      </c>
      <c r="M46" s="479"/>
      <c r="N46" s="480"/>
      <c r="O46" s="480"/>
      <c r="P46" s="480"/>
      <c r="Q46" s="480"/>
      <c r="R46" s="480"/>
      <c r="S46" s="480"/>
      <c r="T46" s="480"/>
      <c r="U46" s="480"/>
      <c r="V46" s="480"/>
      <c r="W46" s="480"/>
      <c r="X46" s="481"/>
      <c r="Y46" s="476"/>
      <c r="Z46" s="477"/>
      <c r="AA46" s="477"/>
      <c r="AB46" s="477"/>
      <c r="AC46" s="478"/>
      <c r="AD46" s="473"/>
      <c r="AE46" s="474"/>
      <c r="AF46" s="474"/>
      <c r="AG46" s="475"/>
    </row>
    <row r="47" spans="1:33" ht="15">
      <c r="A47" s="483"/>
      <c r="B47" s="484"/>
      <c r="C47" s="484"/>
      <c r="D47" s="484"/>
      <c r="E47" s="484"/>
      <c r="F47" s="485"/>
      <c r="G47" s="476"/>
      <c r="H47" s="477"/>
      <c r="I47" s="477"/>
      <c r="J47" s="477"/>
      <c r="K47" s="482"/>
      <c r="L47" s="83" t="s">
        <v>256</v>
      </c>
      <c r="M47" s="479"/>
      <c r="N47" s="480"/>
      <c r="O47" s="480"/>
      <c r="P47" s="480"/>
      <c r="Q47" s="480"/>
      <c r="R47" s="480"/>
      <c r="S47" s="480"/>
      <c r="T47" s="480"/>
      <c r="U47" s="480"/>
      <c r="V47" s="480"/>
      <c r="W47" s="480"/>
      <c r="X47" s="481"/>
      <c r="Y47" s="476"/>
      <c r="Z47" s="477"/>
      <c r="AA47" s="477"/>
      <c r="AB47" s="477"/>
      <c r="AC47" s="478"/>
      <c r="AD47" s="473"/>
      <c r="AE47" s="474"/>
      <c r="AF47" s="474"/>
      <c r="AG47" s="475"/>
    </row>
    <row r="48" spans="1:33" ht="15">
      <c r="A48" s="483"/>
      <c r="B48" s="484"/>
      <c r="C48" s="484"/>
      <c r="D48" s="484"/>
      <c r="E48" s="484"/>
      <c r="F48" s="485"/>
      <c r="G48" s="476"/>
      <c r="H48" s="477"/>
      <c r="I48" s="477"/>
      <c r="J48" s="477"/>
      <c r="K48" s="477"/>
      <c r="L48" s="71" t="s">
        <v>256</v>
      </c>
      <c r="M48" s="479"/>
      <c r="N48" s="480"/>
      <c r="O48" s="480"/>
      <c r="P48" s="480"/>
      <c r="Q48" s="480"/>
      <c r="R48" s="480"/>
      <c r="S48" s="480"/>
      <c r="T48" s="480"/>
      <c r="U48" s="480"/>
      <c r="V48" s="480"/>
      <c r="W48" s="480"/>
      <c r="X48" s="481"/>
      <c r="Y48" s="476"/>
      <c r="Z48" s="477"/>
      <c r="AA48" s="477"/>
      <c r="AB48" s="477"/>
      <c r="AC48" s="478"/>
      <c r="AD48" s="473"/>
      <c r="AE48" s="474"/>
      <c r="AF48" s="474"/>
      <c r="AG48" s="475"/>
    </row>
    <row r="49" spans="1:33" ht="15">
      <c r="A49" s="483"/>
      <c r="B49" s="484"/>
      <c r="C49" s="484"/>
      <c r="D49" s="484"/>
      <c r="E49" s="484"/>
      <c r="F49" s="485"/>
      <c r="G49" s="476"/>
      <c r="H49" s="477"/>
      <c r="I49" s="477"/>
      <c r="J49" s="477"/>
      <c r="K49" s="477"/>
      <c r="L49" s="71" t="s">
        <v>256</v>
      </c>
      <c r="M49" s="479"/>
      <c r="N49" s="480"/>
      <c r="O49" s="480"/>
      <c r="P49" s="480"/>
      <c r="Q49" s="480"/>
      <c r="R49" s="480"/>
      <c r="S49" s="480"/>
      <c r="T49" s="480"/>
      <c r="U49" s="480"/>
      <c r="V49" s="480"/>
      <c r="W49" s="480"/>
      <c r="X49" s="481"/>
      <c r="Y49" s="476"/>
      <c r="Z49" s="477"/>
      <c r="AA49" s="477"/>
      <c r="AB49" s="477"/>
      <c r="AC49" s="478"/>
      <c r="AD49" s="473"/>
      <c r="AE49" s="474"/>
      <c r="AF49" s="474"/>
      <c r="AG49" s="475"/>
    </row>
    <row r="50" spans="1:33" ht="15">
      <c r="A50" s="483"/>
      <c r="B50" s="484"/>
      <c r="C50" s="484"/>
      <c r="D50" s="484"/>
      <c r="E50" s="484"/>
      <c r="F50" s="485"/>
      <c r="G50" s="476"/>
      <c r="H50" s="477"/>
      <c r="I50" s="477"/>
      <c r="J50" s="477"/>
      <c r="K50" s="477"/>
      <c r="L50" s="71" t="s">
        <v>256</v>
      </c>
      <c r="M50" s="479"/>
      <c r="N50" s="480"/>
      <c r="O50" s="480"/>
      <c r="P50" s="480"/>
      <c r="Q50" s="480"/>
      <c r="R50" s="480"/>
      <c r="S50" s="480"/>
      <c r="T50" s="480"/>
      <c r="U50" s="480"/>
      <c r="V50" s="480"/>
      <c r="W50" s="480"/>
      <c r="X50" s="481"/>
      <c r="Y50" s="476"/>
      <c r="Z50" s="477"/>
      <c r="AA50" s="477"/>
      <c r="AB50" s="477"/>
      <c r="AC50" s="478"/>
      <c r="AD50" s="473"/>
      <c r="AE50" s="474"/>
      <c r="AF50" s="474"/>
      <c r="AG50" s="475"/>
    </row>
    <row r="51" spans="1:33" ht="15">
      <c r="A51" s="483"/>
      <c r="B51" s="484"/>
      <c r="C51" s="484"/>
      <c r="D51" s="484"/>
      <c r="E51" s="484"/>
      <c r="F51" s="485"/>
      <c r="G51" s="476"/>
      <c r="H51" s="477"/>
      <c r="I51" s="477"/>
      <c r="J51" s="477"/>
      <c r="K51" s="477"/>
      <c r="L51" s="71" t="s">
        <v>256</v>
      </c>
      <c r="M51" s="479"/>
      <c r="N51" s="480"/>
      <c r="O51" s="480"/>
      <c r="P51" s="480"/>
      <c r="Q51" s="480"/>
      <c r="R51" s="480"/>
      <c r="S51" s="480"/>
      <c r="T51" s="480"/>
      <c r="U51" s="480"/>
      <c r="V51" s="480"/>
      <c r="W51" s="480"/>
      <c r="X51" s="481"/>
      <c r="Y51" s="476"/>
      <c r="Z51" s="477"/>
      <c r="AA51" s="477"/>
      <c r="AB51" s="477"/>
      <c r="AC51" s="478"/>
      <c r="AD51" s="473"/>
      <c r="AE51" s="474"/>
      <c r="AF51" s="474"/>
      <c r="AG51" s="475"/>
    </row>
    <row r="52" spans="1:33" ht="15">
      <c r="A52" s="498"/>
      <c r="B52" s="499"/>
      <c r="C52" s="499"/>
      <c r="D52" s="499"/>
      <c r="E52" s="499"/>
      <c r="F52" s="500"/>
      <c r="G52" s="501"/>
      <c r="H52" s="502"/>
      <c r="I52" s="502"/>
      <c r="J52" s="502"/>
      <c r="K52" s="502"/>
      <c r="L52" s="72" t="s">
        <v>256</v>
      </c>
      <c r="M52" s="503"/>
      <c r="N52" s="504"/>
      <c r="O52" s="504"/>
      <c r="P52" s="504"/>
      <c r="Q52" s="504"/>
      <c r="R52" s="504"/>
      <c r="S52" s="504"/>
      <c r="T52" s="504"/>
      <c r="U52" s="504"/>
      <c r="V52" s="504"/>
      <c r="W52" s="504"/>
      <c r="X52" s="505"/>
      <c r="Y52" s="501"/>
      <c r="Z52" s="502"/>
      <c r="AA52" s="502"/>
      <c r="AB52" s="502"/>
      <c r="AC52" s="506"/>
      <c r="AD52" s="507"/>
      <c r="AE52" s="508"/>
      <c r="AF52" s="508"/>
      <c r="AG52" s="509"/>
    </row>
    <row r="53" spans="1:33" ht="24.5" customHeight="1">
      <c r="A53" s="494" t="s">
        <v>31</v>
      </c>
      <c r="B53" s="494"/>
      <c r="C53" s="494"/>
      <c r="D53" s="494"/>
      <c r="E53" s="494"/>
      <c r="F53" s="494"/>
      <c r="G53" s="489" t="str">
        <f>IF(SUM(G22:K52)=0,"",SUM(G22:K52))</f>
        <v/>
      </c>
      <c r="H53" s="489"/>
      <c r="I53" s="489"/>
      <c r="J53" s="489"/>
      <c r="K53" s="489"/>
      <c r="L53" s="64" t="s">
        <v>21</v>
      </c>
      <c r="M53" s="495" t="str">
        <f>IF(G53&lt;&gt;Z11,"←所要経費(4)補助対象経費支出予定額と一致していません。","")</f>
        <v/>
      </c>
      <c r="N53" s="495"/>
      <c r="O53" s="495"/>
      <c r="P53" s="495"/>
      <c r="Q53" s="495"/>
      <c r="R53" s="495"/>
      <c r="S53" s="495"/>
      <c r="T53" s="495"/>
      <c r="U53" s="495"/>
      <c r="V53" s="495"/>
      <c r="W53" s="495"/>
      <c r="X53" s="495"/>
      <c r="Y53" s="496"/>
      <c r="Z53" s="496"/>
      <c r="AA53" s="496"/>
      <c r="AB53" s="496"/>
      <c r="AC53" s="496"/>
      <c r="AD53" s="494"/>
      <c r="AE53" s="494"/>
      <c r="AF53" s="494"/>
      <c r="AG53" s="494"/>
    </row>
    <row r="54" spans="1:33">
      <c r="A54" s="497" t="s">
        <v>32</v>
      </c>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row>
    <row r="55" spans="1:33">
      <c r="A55" s="494" t="s">
        <v>33</v>
      </c>
      <c r="B55" s="494"/>
      <c r="C55" s="494"/>
      <c r="D55" s="494"/>
      <c r="E55" s="494"/>
      <c r="F55" s="494"/>
      <c r="G55" s="494"/>
      <c r="H55" s="494" t="s">
        <v>34</v>
      </c>
      <c r="I55" s="494"/>
      <c r="J55" s="494"/>
      <c r="K55" s="494"/>
      <c r="L55" s="494"/>
      <c r="M55" s="494"/>
      <c r="N55" s="494"/>
      <c r="O55" s="494"/>
      <c r="P55" s="494" t="s">
        <v>35</v>
      </c>
      <c r="Q55" s="494"/>
      <c r="R55" s="494"/>
      <c r="S55" s="494" t="s">
        <v>36</v>
      </c>
      <c r="T55" s="494"/>
      <c r="U55" s="494"/>
      <c r="V55" s="494"/>
      <c r="W55" s="494"/>
      <c r="X55" s="494" t="s">
        <v>27</v>
      </c>
      <c r="Y55" s="494"/>
      <c r="Z55" s="494"/>
      <c r="AA55" s="494"/>
      <c r="AB55" s="494"/>
      <c r="AC55" s="494" t="s">
        <v>37</v>
      </c>
      <c r="AD55" s="494"/>
      <c r="AE55" s="494"/>
      <c r="AF55" s="494"/>
      <c r="AG55" s="494"/>
    </row>
    <row r="56" spans="1:33">
      <c r="A56" s="486"/>
      <c r="B56" s="486"/>
      <c r="C56" s="486"/>
      <c r="D56" s="486"/>
      <c r="E56" s="486"/>
      <c r="F56" s="486"/>
      <c r="G56" s="486"/>
      <c r="H56" s="486"/>
      <c r="I56" s="486"/>
      <c r="J56" s="486"/>
      <c r="K56" s="486"/>
      <c r="L56" s="486"/>
      <c r="M56" s="486"/>
      <c r="N56" s="486"/>
      <c r="O56" s="486"/>
      <c r="P56" s="487"/>
      <c r="Q56" s="487"/>
      <c r="R56" s="487"/>
      <c r="S56" s="488"/>
      <c r="T56" s="488"/>
      <c r="U56" s="488"/>
      <c r="V56" s="488"/>
      <c r="W56" s="488"/>
      <c r="X56" s="489">
        <f>P56*S56</f>
        <v>0</v>
      </c>
      <c r="Y56" s="489"/>
      <c r="Z56" s="489"/>
      <c r="AA56" s="489"/>
      <c r="AB56" s="489"/>
      <c r="AC56" s="490"/>
      <c r="AD56" s="490"/>
      <c r="AE56" s="490"/>
      <c r="AF56" s="490"/>
      <c r="AG56" s="490"/>
    </row>
    <row r="57" spans="1:33">
      <c r="A57" s="486"/>
      <c r="B57" s="486"/>
      <c r="C57" s="486"/>
      <c r="D57" s="486"/>
      <c r="E57" s="486"/>
      <c r="F57" s="486"/>
      <c r="G57" s="486"/>
      <c r="H57" s="486"/>
      <c r="I57" s="486"/>
      <c r="J57" s="486"/>
      <c r="K57" s="486"/>
      <c r="L57" s="486"/>
      <c r="M57" s="486"/>
      <c r="N57" s="486"/>
      <c r="O57" s="486"/>
      <c r="P57" s="487"/>
      <c r="Q57" s="487"/>
      <c r="R57" s="487"/>
      <c r="S57" s="488"/>
      <c r="T57" s="488"/>
      <c r="U57" s="488"/>
      <c r="V57" s="488"/>
      <c r="W57" s="488"/>
      <c r="X57" s="489">
        <f t="shared" ref="X57:X61" si="3">P57*S57</f>
        <v>0</v>
      </c>
      <c r="Y57" s="489"/>
      <c r="Z57" s="489"/>
      <c r="AA57" s="489"/>
      <c r="AB57" s="489"/>
      <c r="AC57" s="490"/>
      <c r="AD57" s="490"/>
      <c r="AE57" s="490"/>
      <c r="AF57" s="490"/>
      <c r="AG57" s="490"/>
    </row>
    <row r="58" spans="1:33">
      <c r="A58" s="486"/>
      <c r="B58" s="486"/>
      <c r="C58" s="486"/>
      <c r="D58" s="486"/>
      <c r="E58" s="486"/>
      <c r="F58" s="486"/>
      <c r="G58" s="486"/>
      <c r="H58" s="486"/>
      <c r="I58" s="486"/>
      <c r="J58" s="486"/>
      <c r="K58" s="486"/>
      <c r="L58" s="486"/>
      <c r="M58" s="486"/>
      <c r="N58" s="486"/>
      <c r="O58" s="486"/>
      <c r="P58" s="487"/>
      <c r="Q58" s="487"/>
      <c r="R58" s="487"/>
      <c r="S58" s="488"/>
      <c r="T58" s="488"/>
      <c r="U58" s="488"/>
      <c r="V58" s="488"/>
      <c r="W58" s="488"/>
      <c r="X58" s="489">
        <f t="shared" si="3"/>
        <v>0</v>
      </c>
      <c r="Y58" s="489"/>
      <c r="Z58" s="489"/>
      <c r="AA58" s="489"/>
      <c r="AB58" s="489"/>
      <c r="AC58" s="490"/>
      <c r="AD58" s="490"/>
      <c r="AE58" s="490"/>
      <c r="AF58" s="490"/>
      <c r="AG58" s="490"/>
    </row>
    <row r="59" spans="1:33">
      <c r="A59" s="486"/>
      <c r="B59" s="486"/>
      <c r="C59" s="486"/>
      <c r="D59" s="486"/>
      <c r="E59" s="486"/>
      <c r="F59" s="486"/>
      <c r="G59" s="486"/>
      <c r="H59" s="486"/>
      <c r="I59" s="486"/>
      <c r="J59" s="486"/>
      <c r="K59" s="486"/>
      <c r="L59" s="486"/>
      <c r="M59" s="486"/>
      <c r="N59" s="486"/>
      <c r="O59" s="486"/>
      <c r="P59" s="487"/>
      <c r="Q59" s="487"/>
      <c r="R59" s="487"/>
      <c r="S59" s="488"/>
      <c r="T59" s="488"/>
      <c r="U59" s="488"/>
      <c r="V59" s="488"/>
      <c r="W59" s="488"/>
      <c r="X59" s="489">
        <f t="shared" si="3"/>
        <v>0</v>
      </c>
      <c r="Y59" s="489"/>
      <c r="Z59" s="489"/>
      <c r="AA59" s="489"/>
      <c r="AB59" s="489"/>
      <c r="AC59" s="490"/>
      <c r="AD59" s="490"/>
      <c r="AE59" s="490"/>
      <c r="AF59" s="490"/>
      <c r="AG59" s="490"/>
    </row>
    <row r="60" spans="1:33">
      <c r="A60" s="486"/>
      <c r="B60" s="486"/>
      <c r="C60" s="486"/>
      <c r="D60" s="486"/>
      <c r="E60" s="486"/>
      <c r="F60" s="486"/>
      <c r="G60" s="486"/>
      <c r="H60" s="486"/>
      <c r="I60" s="486"/>
      <c r="J60" s="486"/>
      <c r="K60" s="486"/>
      <c r="L60" s="486"/>
      <c r="M60" s="486"/>
      <c r="N60" s="486"/>
      <c r="O60" s="486"/>
      <c r="P60" s="487"/>
      <c r="Q60" s="487"/>
      <c r="R60" s="487"/>
      <c r="S60" s="488"/>
      <c r="T60" s="488"/>
      <c r="U60" s="488"/>
      <c r="V60" s="488"/>
      <c r="W60" s="488"/>
      <c r="X60" s="489">
        <f t="shared" si="3"/>
        <v>0</v>
      </c>
      <c r="Y60" s="489"/>
      <c r="Z60" s="489"/>
      <c r="AA60" s="489"/>
      <c r="AB60" s="489"/>
      <c r="AC60" s="490"/>
      <c r="AD60" s="490"/>
      <c r="AE60" s="490"/>
      <c r="AF60" s="490"/>
      <c r="AG60" s="490"/>
    </row>
    <row r="61" spans="1:33">
      <c r="A61" s="486"/>
      <c r="B61" s="486"/>
      <c r="C61" s="486"/>
      <c r="D61" s="486"/>
      <c r="E61" s="486"/>
      <c r="F61" s="486"/>
      <c r="G61" s="486"/>
      <c r="H61" s="486"/>
      <c r="I61" s="486"/>
      <c r="J61" s="486"/>
      <c r="K61" s="486"/>
      <c r="L61" s="486"/>
      <c r="M61" s="486"/>
      <c r="N61" s="486"/>
      <c r="O61" s="486"/>
      <c r="P61" s="487"/>
      <c r="Q61" s="487"/>
      <c r="R61" s="487"/>
      <c r="S61" s="488"/>
      <c r="T61" s="488"/>
      <c r="U61" s="488"/>
      <c r="V61" s="488"/>
      <c r="W61" s="488"/>
      <c r="X61" s="489">
        <f t="shared" si="3"/>
        <v>0</v>
      </c>
      <c r="Y61" s="489"/>
      <c r="Z61" s="489"/>
      <c r="AA61" s="489"/>
      <c r="AB61" s="489"/>
      <c r="AC61" s="490"/>
      <c r="AD61" s="490"/>
      <c r="AE61" s="490"/>
      <c r="AF61" s="490"/>
      <c r="AG61" s="490"/>
    </row>
    <row r="62" spans="1:33">
      <c r="A62" s="493" t="s">
        <v>190</v>
      </c>
      <c r="B62" s="493"/>
      <c r="C62" s="493"/>
      <c r="D62" s="493"/>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row>
  </sheetData>
  <sheetProtection algorithmName="SHA-512" hashValue="EVAPtDFsOAaRDPLKC0YPuqe+w2SkM6rw4odJeslbBOQfNvvwHAzSUHyC65Y0XkItfeQl1GTrfN8haLNKj5d2uQ==" saltValue="H12J9ihHJb7pXlhLTzFuow==" spinCount="100000" sheet="1" formatCells="0" formatColumns="0" formatRows="0"/>
  <mergeCells count="243">
    <mergeCell ref="Y47:AC47"/>
    <mergeCell ref="AD47:AG47"/>
    <mergeCell ref="Y43:AC43"/>
    <mergeCell ref="AD43:AG43"/>
    <mergeCell ref="M44:X44"/>
    <mergeCell ref="Y44:AC44"/>
    <mergeCell ref="AD44:AG44"/>
    <mergeCell ref="M45:X45"/>
    <mergeCell ref="Y45:AC45"/>
    <mergeCell ref="AD45:AG45"/>
    <mergeCell ref="M46:X46"/>
    <mergeCell ref="Y46:AC46"/>
    <mergeCell ref="AD46:AG46"/>
    <mergeCell ref="Y39:AC39"/>
    <mergeCell ref="AD39:AG39"/>
    <mergeCell ref="M40:X40"/>
    <mergeCell ref="Y40:AC40"/>
    <mergeCell ref="AD40:AG40"/>
    <mergeCell ref="M41:X41"/>
    <mergeCell ref="Y41:AC41"/>
    <mergeCell ref="AD41:AG41"/>
    <mergeCell ref="M42:X42"/>
    <mergeCell ref="Y42:AC42"/>
    <mergeCell ref="AD42:AG42"/>
    <mergeCell ref="Y35:AC35"/>
    <mergeCell ref="AD35:AG35"/>
    <mergeCell ref="M36:X36"/>
    <mergeCell ref="Y36:AC36"/>
    <mergeCell ref="AD36:AG36"/>
    <mergeCell ref="M37:X37"/>
    <mergeCell ref="Y37:AC37"/>
    <mergeCell ref="AD37:AG37"/>
    <mergeCell ref="M38:X38"/>
    <mergeCell ref="Y38:AC38"/>
    <mergeCell ref="AD38:AG38"/>
    <mergeCell ref="Y31:AC31"/>
    <mergeCell ref="AD31:AG31"/>
    <mergeCell ref="M32:X32"/>
    <mergeCell ref="Y32:AC32"/>
    <mergeCell ref="AD32:AG32"/>
    <mergeCell ref="M33:X33"/>
    <mergeCell ref="Y33:AC33"/>
    <mergeCell ref="AD33:AG33"/>
    <mergeCell ref="M34:X34"/>
    <mergeCell ref="Y34:AC34"/>
    <mergeCell ref="AD34:AG34"/>
    <mergeCell ref="Y27:AC27"/>
    <mergeCell ref="AD27:AG27"/>
    <mergeCell ref="M28:X28"/>
    <mergeCell ref="Y28:AC28"/>
    <mergeCell ref="AD28:AG28"/>
    <mergeCell ref="M29:X29"/>
    <mergeCell ref="Y29:AC29"/>
    <mergeCell ref="AD29:AG29"/>
    <mergeCell ref="M30:X30"/>
    <mergeCell ref="Y30:AC30"/>
    <mergeCell ref="AD30:AG30"/>
    <mergeCell ref="Y23:AC23"/>
    <mergeCell ref="AD23:AG23"/>
    <mergeCell ref="M24:X24"/>
    <mergeCell ref="Y24:AC24"/>
    <mergeCell ref="AD24:AG24"/>
    <mergeCell ref="M25:X25"/>
    <mergeCell ref="Y25:AC25"/>
    <mergeCell ref="AD25:AG25"/>
    <mergeCell ref="M26:X26"/>
    <mergeCell ref="Y26:AC26"/>
    <mergeCell ref="AD26:AG26"/>
    <mergeCell ref="A44:F44"/>
    <mergeCell ref="G44:K44"/>
    <mergeCell ref="A45:F45"/>
    <mergeCell ref="G45:K45"/>
    <mergeCell ref="A46:F46"/>
    <mergeCell ref="G46:K46"/>
    <mergeCell ref="A47:F47"/>
    <mergeCell ref="G47:K47"/>
    <mergeCell ref="M23:X23"/>
    <mergeCell ref="M27:X27"/>
    <mergeCell ref="M31:X31"/>
    <mergeCell ref="M35:X35"/>
    <mergeCell ref="M39:X39"/>
    <mergeCell ref="M43:X43"/>
    <mergeCell ref="M47:X47"/>
    <mergeCell ref="A39:F39"/>
    <mergeCell ref="G39:K39"/>
    <mergeCell ref="A40:F40"/>
    <mergeCell ref="G40:K40"/>
    <mergeCell ref="A41:F41"/>
    <mergeCell ref="G41:K41"/>
    <mergeCell ref="A42:F42"/>
    <mergeCell ref="G42:K42"/>
    <mergeCell ref="A43:F43"/>
    <mergeCell ref="G43:K43"/>
    <mergeCell ref="A35:F35"/>
    <mergeCell ref="G35:K35"/>
    <mergeCell ref="G34:K34"/>
    <mergeCell ref="A36:F36"/>
    <mergeCell ref="G36:K36"/>
    <mergeCell ref="A37:F37"/>
    <mergeCell ref="G37:K37"/>
    <mergeCell ref="A38:F38"/>
    <mergeCell ref="G38:K38"/>
    <mergeCell ref="A30:F30"/>
    <mergeCell ref="G30:K30"/>
    <mergeCell ref="A31:F31"/>
    <mergeCell ref="G31:K31"/>
    <mergeCell ref="A32:F32"/>
    <mergeCell ref="G32:K32"/>
    <mergeCell ref="A33:F33"/>
    <mergeCell ref="G33:K33"/>
    <mergeCell ref="A34:F34"/>
    <mergeCell ref="A5:D5"/>
    <mergeCell ref="E5:AG5"/>
    <mergeCell ref="A6:D6"/>
    <mergeCell ref="E6:Y6"/>
    <mergeCell ref="Z6:AC6"/>
    <mergeCell ref="AD6:AE6"/>
    <mergeCell ref="AF6:AG6"/>
    <mergeCell ref="A1:AG1"/>
    <mergeCell ref="A2:D2"/>
    <mergeCell ref="E2:F2"/>
    <mergeCell ref="I2:P2"/>
    <mergeCell ref="Q2:AG2"/>
    <mergeCell ref="A4:D4"/>
    <mergeCell ref="A20:F21"/>
    <mergeCell ref="G20:L21"/>
    <mergeCell ref="M20:AC20"/>
    <mergeCell ref="AD20:AG21"/>
    <mergeCell ref="M21:X21"/>
    <mergeCell ref="Y21:AC21"/>
    <mergeCell ref="K12:Q15"/>
    <mergeCell ref="R12:Y15"/>
    <mergeCell ref="Z12:AG15"/>
    <mergeCell ref="C16:I16"/>
    <mergeCell ref="K16:P16"/>
    <mergeCell ref="R16:X16"/>
    <mergeCell ref="Z16:AF16"/>
    <mergeCell ref="A8:B16"/>
    <mergeCell ref="C8:J10"/>
    <mergeCell ref="K8:Q10"/>
    <mergeCell ref="R8:Y10"/>
    <mergeCell ref="Z8:AG10"/>
    <mergeCell ref="C11:I11"/>
    <mergeCell ref="K11:P11"/>
    <mergeCell ref="R11:X11"/>
    <mergeCell ref="Z11:AF11"/>
    <mergeCell ref="C12:J15"/>
    <mergeCell ref="A22:F22"/>
    <mergeCell ref="G22:K22"/>
    <mergeCell ref="M22:X22"/>
    <mergeCell ref="Y22:AC22"/>
    <mergeCell ref="AD22:AG22"/>
    <mergeCell ref="A48:F48"/>
    <mergeCell ref="G48:K48"/>
    <mergeCell ref="M48:X48"/>
    <mergeCell ref="Y48:AC48"/>
    <mergeCell ref="AD48:AG48"/>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49:F49"/>
    <mergeCell ref="G49:K49"/>
    <mergeCell ref="M49:X49"/>
    <mergeCell ref="Y49:AC49"/>
    <mergeCell ref="AD49:AG49"/>
    <mergeCell ref="A50:F50"/>
    <mergeCell ref="G50:K50"/>
    <mergeCell ref="M50:X50"/>
    <mergeCell ref="Y50:AC50"/>
    <mergeCell ref="AD50:AG50"/>
    <mergeCell ref="A53:F53"/>
    <mergeCell ref="G53:K53"/>
    <mergeCell ref="M53:X53"/>
    <mergeCell ref="Y53:AC53"/>
    <mergeCell ref="AD53:AG53"/>
    <mergeCell ref="A54:AG54"/>
    <mergeCell ref="A51:F51"/>
    <mergeCell ref="G51:K51"/>
    <mergeCell ref="M51:X51"/>
    <mergeCell ref="Y51:AC51"/>
    <mergeCell ref="AD51:AG51"/>
    <mergeCell ref="A52:F52"/>
    <mergeCell ref="G52:K52"/>
    <mergeCell ref="M52:X52"/>
    <mergeCell ref="Y52:AC52"/>
    <mergeCell ref="AD52:AG52"/>
    <mergeCell ref="A56:G56"/>
    <mergeCell ref="H56:O56"/>
    <mergeCell ref="P56:R56"/>
    <mergeCell ref="S56:W56"/>
    <mergeCell ref="X56:AB56"/>
    <mergeCell ref="AC56:AG56"/>
    <mergeCell ref="A55:G55"/>
    <mergeCell ref="H55:O55"/>
    <mergeCell ref="P55:R55"/>
    <mergeCell ref="S55:W55"/>
    <mergeCell ref="X55:AB55"/>
    <mergeCell ref="AC55:AG55"/>
    <mergeCell ref="P58:R58"/>
    <mergeCell ref="S58:W58"/>
    <mergeCell ref="X58:AB58"/>
    <mergeCell ref="AC58:AG58"/>
    <mergeCell ref="A57:G57"/>
    <mergeCell ref="H57:O57"/>
    <mergeCell ref="P57:R57"/>
    <mergeCell ref="S57:W57"/>
    <mergeCell ref="X57:AB57"/>
    <mergeCell ref="AC57:AG57"/>
    <mergeCell ref="A62:AG62"/>
    <mergeCell ref="E4:H4"/>
    <mergeCell ref="A3:D3"/>
    <mergeCell ref="E3:H3"/>
    <mergeCell ref="A61:G61"/>
    <mergeCell ref="H61:O61"/>
    <mergeCell ref="P61:R61"/>
    <mergeCell ref="S61:W61"/>
    <mergeCell ref="X61:AB61"/>
    <mergeCell ref="AC61:AG61"/>
    <mergeCell ref="A60:G60"/>
    <mergeCell ref="H60:O60"/>
    <mergeCell ref="P60:R60"/>
    <mergeCell ref="S60:W60"/>
    <mergeCell ref="X60:AB60"/>
    <mergeCell ref="AC60:AG60"/>
    <mergeCell ref="A59:G59"/>
    <mergeCell ref="H59:O59"/>
    <mergeCell ref="P59:R59"/>
    <mergeCell ref="S59:W59"/>
    <mergeCell ref="X59:AB59"/>
    <mergeCell ref="AC59:AG59"/>
    <mergeCell ref="A58:G58"/>
    <mergeCell ref="H58:O58"/>
  </mergeCells>
  <phoneticPr fontId="4"/>
  <printOptions horizontalCentered="1"/>
  <pageMargins left="0.51181102362204722" right="0.51181102362204722" top="0.74803149606299213" bottom="0.74803149606299213" header="0.31496062992125984" footer="0.31496062992125984"/>
  <pageSetup paperSize="9" scale="71" orientation="portrait" r:id="rId1"/>
  <headerFooter>
    <oddFooter>&amp;L&amp;8&amp;A　&amp;P/&amp;N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5FCF-D251-46E3-B12A-FB85582E9E4A}">
  <sheetPr>
    <pageSetUpPr fitToPage="1"/>
  </sheetPr>
  <dimension ref="A1:L36"/>
  <sheetViews>
    <sheetView workbookViewId="0"/>
  </sheetViews>
  <sheetFormatPr defaultRowHeight="13.5"/>
  <cols>
    <col min="1" max="1" width="5" customWidth="1"/>
    <col min="3" max="3" width="11.5" customWidth="1"/>
    <col min="5" max="5" width="9.08203125" customWidth="1"/>
    <col min="11" max="13" width="0" hidden="1" customWidth="1"/>
  </cols>
  <sheetData>
    <row r="1" spans="1:12">
      <c r="A1" t="s">
        <v>195</v>
      </c>
    </row>
    <row r="2" spans="1:12" s="149" customFormat="1" ht="24" customHeight="1">
      <c r="B2" s="148"/>
      <c r="C2" s="59" t="s">
        <v>196</v>
      </c>
      <c r="L2" s="149" t="b">
        <v>0</v>
      </c>
    </row>
    <row r="3" spans="1:12">
      <c r="A3" t="s">
        <v>265</v>
      </c>
    </row>
    <row r="4" spans="1:12">
      <c r="H4" s="557" t="s">
        <v>157</v>
      </c>
      <c r="I4" s="557"/>
    </row>
    <row r="6" spans="1:12">
      <c r="A6" t="s">
        <v>160</v>
      </c>
    </row>
    <row r="7" spans="1:12">
      <c r="A7" t="s">
        <v>161</v>
      </c>
    </row>
    <row r="9" spans="1:12">
      <c r="E9" t="s">
        <v>179</v>
      </c>
      <c r="F9" s="68" t="s">
        <v>180</v>
      </c>
      <c r="G9" s="559" t="str">
        <f>IF(L2=FALSE,"",IF('別紙1_I. 企業概要'!J20="","",'別紙1_I. 企業概要'!J20))</f>
        <v/>
      </c>
      <c r="H9" s="559"/>
      <c r="I9" s="559"/>
    </row>
    <row r="10" spans="1:12">
      <c r="F10" s="68" t="s">
        <v>165</v>
      </c>
      <c r="G10" s="558" t="str">
        <f>IF(L2=FALSE,"",IF('別紙1_I. 企業概要'!F6="","",'別紙1_I. 企業概要'!F6))</f>
        <v/>
      </c>
      <c r="H10" s="558"/>
      <c r="I10" s="558"/>
    </row>
    <row r="11" spans="1:12">
      <c r="F11" s="68" t="s">
        <v>166</v>
      </c>
      <c r="G11" s="559" t="str">
        <f>IF(L2=FALSE,"",IF('別紙1_I. 企業概要'!J24="","",'別紙1_I. 企業概要'!J24))</f>
        <v/>
      </c>
      <c r="H11" s="559"/>
      <c r="I11" s="559"/>
    </row>
    <row r="12" spans="1:12">
      <c r="F12" s="68" t="s">
        <v>167</v>
      </c>
      <c r="G12" s="559" t="str">
        <f>IF(L2=FALSE,"",IF('別紙1_I. 企業概要'!J25="","",'別紙1_I. 企業概要'!J25))</f>
        <v/>
      </c>
      <c r="H12" s="559"/>
      <c r="I12" s="559"/>
    </row>
    <row r="16" spans="1:12">
      <c r="A16" s="554" t="str">
        <f>table!O3&amp;"　二酸化炭素排出抑制対策事業費等補助金"</f>
        <v>令和6年度　二酸化炭素排出抑制対策事業費等補助金</v>
      </c>
      <c r="B16" s="554"/>
      <c r="C16" s="554"/>
      <c r="D16" s="554"/>
      <c r="E16" s="554"/>
      <c r="F16" s="554"/>
      <c r="G16" s="554"/>
      <c r="H16" s="554"/>
      <c r="I16" s="554"/>
    </row>
    <row r="17" spans="1:9">
      <c r="A17" s="554" t="s">
        <v>158</v>
      </c>
      <c r="B17" s="554"/>
      <c r="C17" s="554"/>
      <c r="D17" s="554"/>
      <c r="E17" s="554"/>
      <c r="F17" s="554"/>
      <c r="G17" s="554"/>
      <c r="H17" s="554"/>
      <c r="I17" s="554"/>
    </row>
    <row r="18" spans="1:9">
      <c r="A18" s="554" t="s">
        <v>162</v>
      </c>
      <c r="B18" s="554"/>
      <c r="C18" s="554"/>
      <c r="D18" s="554"/>
      <c r="E18" s="554"/>
      <c r="F18" s="554"/>
      <c r="G18" s="554"/>
      <c r="H18" s="554"/>
      <c r="I18" s="554"/>
    </row>
    <row r="19" spans="1:9">
      <c r="A19" s="554" t="s">
        <v>159</v>
      </c>
      <c r="B19" s="554"/>
      <c r="C19" s="554"/>
      <c r="D19" s="554"/>
      <c r="E19" s="554"/>
      <c r="F19" s="554"/>
      <c r="G19" s="554"/>
      <c r="H19" s="554"/>
      <c r="I19" s="554"/>
    </row>
    <row r="21" spans="1:9" ht="53" customHeight="1">
      <c r="A21" s="555" t="str">
        <f>"　"&amp;table!O3&amp;"二酸化炭素排出抑制対策事業費等補助金（工場・事業場における先導的な脱炭素化取組推進事業（SHIFT事業））企業間連携先進モデル支援の応募申請をするにあたり、下記の事項を誓約します。"</f>
        <v>　令和6年度二酸化炭素排出抑制対策事業費等補助金（工場・事業場における先導的な脱炭素化取組推進事業（SHIFT事業））企業間連携先進モデル支援の応募申請をするにあたり、下記の事項を誓約します。</v>
      </c>
      <c r="B21" s="555"/>
      <c r="C21" s="555"/>
      <c r="D21" s="555"/>
      <c r="E21" s="555"/>
      <c r="F21" s="555"/>
      <c r="G21" s="555"/>
      <c r="H21" s="555"/>
      <c r="I21" s="555"/>
    </row>
    <row r="22" spans="1:9">
      <c r="A22" s="555"/>
      <c r="B22" s="555"/>
      <c r="C22" s="555"/>
      <c r="D22" s="555"/>
      <c r="E22" s="555"/>
      <c r="F22" s="555"/>
      <c r="G22" s="555"/>
      <c r="H22" s="555"/>
      <c r="I22" s="555"/>
    </row>
    <row r="23" spans="1:9">
      <c r="A23" s="556" t="s">
        <v>163</v>
      </c>
      <c r="B23" s="556"/>
      <c r="C23" s="556"/>
      <c r="D23" s="556"/>
      <c r="E23" s="556"/>
      <c r="F23" s="556"/>
      <c r="G23" s="556"/>
      <c r="H23" s="556"/>
      <c r="I23" s="556"/>
    </row>
    <row r="24" spans="1:9">
      <c r="A24" s="555"/>
      <c r="B24" s="555"/>
      <c r="C24" s="555"/>
      <c r="D24" s="555"/>
      <c r="E24" s="555"/>
      <c r="F24" s="555"/>
      <c r="G24" s="555"/>
      <c r="H24" s="555"/>
      <c r="I24" s="555"/>
    </row>
    <row r="25" spans="1:9" ht="45.5" customHeight="1">
      <c r="A25" s="69">
        <v>1</v>
      </c>
      <c r="B25" s="168" t="str">
        <f>table!O3&amp;"二酸化炭素排出抑制対策事業費等補助金（工場・事業場における先導的な脱炭素化取組推進事業（SHIFT事業））企業間連携先進モデル支援に係る交付規程の記載内容を承知していること。"</f>
        <v>令和6年度二酸化炭素排出抑制対策事業費等補助金（工場・事業場における先導的な脱炭素化取組推進事業（SHIFT事業））企業間連携先進モデル支援に係る交付規程の記載内容を承知していること。</v>
      </c>
      <c r="C25" s="168"/>
      <c r="D25" s="168"/>
      <c r="E25" s="168"/>
      <c r="F25" s="168"/>
      <c r="G25" s="168"/>
      <c r="H25" s="168"/>
      <c r="I25" s="168"/>
    </row>
    <row r="26" spans="1:9" ht="48" customHeight="1">
      <c r="A26" s="51">
        <v>2</v>
      </c>
      <c r="B26" s="168" t="str">
        <f>table!O3&amp;"二酸化炭素排出抑制対策事業費等補助金（工場・事業場における先導的な脱炭素化取組推進事業（SHIFT事業））企業間連携先進モデル支援の応募申請をするにあたり、申請した事業が「固定価格買取制度」の設備認定を受けていないこと。"</f>
        <v>令和6年度二酸化炭素排出抑制対策事業費等補助金（工場・事業場における先導的な脱炭素化取組推進事業（SHIFT事業））企業間連携先進モデル支援の応募申請をするにあたり、申請した事業が「固定価格買取制度」の設備認定を受けていないこと。</v>
      </c>
      <c r="C26" s="168"/>
      <c r="D26" s="168"/>
      <c r="E26" s="168"/>
      <c r="F26" s="168"/>
      <c r="G26" s="168"/>
      <c r="H26" s="168"/>
      <c r="I26" s="168"/>
    </row>
    <row r="27" spans="1:9" ht="36.5" customHeight="1">
      <c r="A27" s="51">
        <v>3</v>
      </c>
      <c r="B27" s="168" t="s">
        <v>164</v>
      </c>
      <c r="C27" s="168"/>
      <c r="D27" s="168"/>
      <c r="E27" s="168"/>
      <c r="F27" s="168"/>
      <c r="G27" s="168"/>
      <c r="H27" s="168"/>
      <c r="I27" s="168"/>
    </row>
    <row r="29" spans="1:9" ht="15" customHeight="1">
      <c r="B29" t="s">
        <v>168</v>
      </c>
      <c r="C29" t="s">
        <v>169</v>
      </c>
      <c r="D29" s="553" t="str">
        <f>IF(L2=FALSE,"",IF('別紙1_I. 企業概要'!J26="","",'別紙1_I. 企業概要'!J26))</f>
        <v/>
      </c>
      <c r="E29" s="553"/>
      <c r="F29" s="553"/>
      <c r="G29" s="553"/>
      <c r="H29" s="553"/>
      <c r="I29" s="553"/>
    </row>
    <row r="30" spans="1:9">
      <c r="C30" t="s">
        <v>170</v>
      </c>
      <c r="D30" s="553" t="str">
        <f>IF(L2=FALSE,"",IF('別紙1_I. 企業概要'!J27="","",'別紙1_I. 企業概要'!J27))</f>
        <v/>
      </c>
      <c r="E30" s="553"/>
      <c r="F30" s="553"/>
      <c r="G30" s="553"/>
      <c r="H30" s="553"/>
      <c r="I30" s="553"/>
    </row>
    <row r="31" spans="1:9">
      <c r="C31" t="s">
        <v>171</v>
      </c>
      <c r="D31" s="553" t="str">
        <f>IF(L2=FALSE,"",IF('別紙1_I. 企業概要'!J28="","",'別紙1_I. 企業概要'!J28))</f>
        <v/>
      </c>
      <c r="E31" s="553"/>
      <c r="F31" s="553"/>
      <c r="G31" s="553"/>
      <c r="H31" s="553"/>
      <c r="I31" s="553"/>
    </row>
    <row r="32" spans="1:9">
      <c r="B32" t="s">
        <v>172</v>
      </c>
      <c r="C32" t="s">
        <v>169</v>
      </c>
      <c r="D32" s="553" t="str">
        <f>IF(L2=FALSE,"",IF('別紙1_I. 企業概要'!J35="","",'別紙1_I. 企業概要'!J35))</f>
        <v/>
      </c>
      <c r="E32" s="553"/>
      <c r="F32" s="553"/>
      <c r="G32" s="553"/>
      <c r="H32" s="553"/>
      <c r="I32" s="553"/>
    </row>
    <row r="33" spans="2:9">
      <c r="C33" t="s">
        <v>170</v>
      </c>
      <c r="D33" s="553" t="str">
        <f>IF(L2=FALSE,"",IF('別紙1_I. 企業概要'!J36="","",'別紙1_I. 企業概要'!J36))</f>
        <v/>
      </c>
      <c r="E33" s="553"/>
      <c r="F33" s="553"/>
      <c r="G33" s="553"/>
      <c r="H33" s="553"/>
      <c r="I33" s="553"/>
    </row>
    <row r="34" spans="2:9">
      <c r="C34" t="s">
        <v>171</v>
      </c>
      <c r="D34" s="553" t="str">
        <f>IF(L2=FALSE,"",IF('別紙1_I. 企業概要'!J37="","",'別紙1_I. 企業概要'!J37))</f>
        <v/>
      </c>
      <c r="E34" s="553"/>
      <c r="F34" s="553"/>
      <c r="G34" s="553"/>
      <c r="H34" s="553"/>
      <c r="I34" s="553"/>
    </row>
    <row r="35" spans="2:9">
      <c r="B35" t="s">
        <v>181</v>
      </c>
      <c r="C35" t="s">
        <v>173</v>
      </c>
      <c r="D35" s="553" t="str">
        <f>IF(L2=FALSE,"",IF('別紙1_I. 企業概要'!J41="","",'別紙1_I. 企業概要'!J41))</f>
        <v/>
      </c>
      <c r="E35" s="553"/>
      <c r="F35" s="553"/>
      <c r="G35" s="553"/>
      <c r="H35" s="553"/>
      <c r="I35" s="553"/>
    </row>
    <row r="36" spans="2:9">
      <c r="C36" t="s">
        <v>174</v>
      </c>
      <c r="D36" s="553" t="str">
        <f>IF(L2=FALSE,"",IF('別紙1_I. 企業概要'!J42="","",'別紙1_I. 企業概要'!J42))</f>
        <v/>
      </c>
      <c r="E36" s="553"/>
      <c r="F36" s="553"/>
      <c r="G36" s="553"/>
      <c r="H36" s="553"/>
      <c r="I36" s="553"/>
    </row>
  </sheetData>
  <sheetProtection algorithmName="SHA-512" hashValue="+/9w+S55JKaYoOthn8NFeo5Wcyk8Gk1LqD8xeaOPHb/Xq1N/fFhKzOnDHUl0rlW8XYgrAuCEz5tEQTu5jeTo1g==" saltValue="gMef9EDJUqmfstC33D42Og==" spinCount="100000" sheet="1" formatCells="0" formatColumns="0" formatRows="0"/>
  <mergeCells count="24">
    <mergeCell ref="H4:I4"/>
    <mergeCell ref="G10:I10"/>
    <mergeCell ref="G9:I9"/>
    <mergeCell ref="G11:I11"/>
    <mergeCell ref="G12:I12"/>
    <mergeCell ref="D29:I29"/>
    <mergeCell ref="D30:I30"/>
    <mergeCell ref="D31:I31"/>
    <mergeCell ref="A16:I16"/>
    <mergeCell ref="A17:I17"/>
    <mergeCell ref="A18:I18"/>
    <mergeCell ref="A19:I19"/>
    <mergeCell ref="B25:I25"/>
    <mergeCell ref="B26:I26"/>
    <mergeCell ref="B27:I27"/>
    <mergeCell ref="A21:I21"/>
    <mergeCell ref="A22:I22"/>
    <mergeCell ref="A23:I23"/>
    <mergeCell ref="A24:I24"/>
    <mergeCell ref="D32:I32"/>
    <mergeCell ref="D33:I33"/>
    <mergeCell ref="D34:I34"/>
    <mergeCell ref="D35:I35"/>
    <mergeCell ref="D36:I3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209550</xdr:colOff>
                    <xdr:row>1</xdr:row>
                    <xdr:rowOff>25400</xdr:rowOff>
                  </from>
                  <to>
                    <xdr:col>1</xdr:col>
                    <xdr:colOff>482600</xdr:colOff>
                    <xdr:row>1</xdr:row>
                    <xdr:rowOff>285750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FD9D-AAFD-4E93-A859-4A68F2A4346D}">
  <dimension ref="A1:O6"/>
  <sheetViews>
    <sheetView workbookViewId="0"/>
  </sheetViews>
  <sheetFormatPr defaultRowHeight="13.5"/>
  <cols>
    <col min="2" max="2" width="3.1640625" customWidth="1"/>
    <col min="3" max="3" width="10.6640625" bestFit="1" customWidth="1"/>
    <col min="4" max="4" width="3.83203125" customWidth="1"/>
    <col min="5" max="5" width="10" customWidth="1"/>
  </cols>
  <sheetData>
    <row r="1" spans="1:15">
      <c r="A1" t="s">
        <v>58</v>
      </c>
      <c r="C1" t="s">
        <v>59</v>
      </c>
      <c r="G1" t="s">
        <v>82</v>
      </c>
      <c r="I1" t="s">
        <v>84</v>
      </c>
      <c r="K1" t="s">
        <v>89</v>
      </c>
      <c r="M1" t="s">
        <v>104</v>
      </c>
      <c r="N1" t="s">
        <v>233</v>
      </c>
      <c r="O1" t="s">
        <v>194</v>
      </c>
    </row>
    <row r="3" spans="1:15">
      <c r="A3" t="s">
        <v>57</v>
      </c>
      <c r="C3" t="s">
        <v>60</v>
      </c>
      <c r="E3" t="s">
        <v>70</v>
      </c>
      <c r="G3">
        <f>'別紙1_I. 企業概要'!F6</f>
        <v>0</v>
      </c>
      <c r="I3" t="s">
        <v>85</v>
      </c>
      <c r="K3" t="s">
        <v>108</v>
      </c>
      <c r="M3" t="s">
        <v>66</v>
      </c>
      <c r="N3">
        <v>2024</v>
      </c>
      <c r="O3" t="s">
        <v>285</v>
      </c>
    </row>
    <row r="4" spans="1:15">
      <c r="A4" t="s">
        <v>191</v>
      </c>
      <c r="C4" t="s">
        <v>61</v>
      </c>
      <c r="E4" t="s">
        <v>71</v>
      </c>
      <c r="G4" t="s">
        <v>61</v>
      </c>
      <c r="I4" t="s">
        <v>86</v>
      </c>
      <c r="K4" t="s">
        <v>91</v>
      </c>
      <c r="M4" t="s">
        <v>182</v>
      </c>
      <c r="N4">
        <v>2025</v>
      </c>
    </row>
    <row r="5" spans="1:15">
      <c r="A5" t="s">
        <v>192</v>
      </c>
      <c r="C5" t="s">
        <v>62</v>
      </c>
      <c r="E5" t="s">
        <v>72</v>
      </c>
      <c r="G5" t="s">
        <v>62</v>
      </c>
      <c r="K5" t="s">
        <v>90</v>
      </c>
      <c r="N5">
        <v>2026</v>
      </c>
    </row>
    <row r="6" spans="1:15">
      <c r="A6" t="s">
        <v>193</v>
      </c>
      <c r="C6" t="s">
        <v>63</v>
      </c>
      <c r="E6" t="s">
        <v>73</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F1AA-449D-4901-AFEA-92C4C9C4730A}">
  <dimension ref="A1:AJ90"/>
  <sheetViews>
    <sheetView showGridLines="0" view="pageBreakPreview" zoomScale="89" zoomScaleNormal="100" zoomScaleSheetLayoutView="89" workbookViewId="0">
      <selection sqref="A1:Y1"/>
    </sheetView>
  </sheetViews>
  <sheetFormatPr defaultColWidth="3.08203125" defaultRowHeight="13.5"/>
  <cols>
    <col min="1" max="25" width="3.08203125" style="5"/>
    <col min="26" max="26" width="6.25" style="5" customWidth="1"/>
    <col min="27" max="28" width="3.08203125" style="5" customWidth="1"/>
    <col min="29" max="30" width="12.9140625" style="6" hidden="1" customWidth="1"/>
    <col min="31" max="31" width="3.08203125" style="5" customWidth="1"/>
    <col min="32" max="16384" width="3.08203125" style="5"/>
  </cols>
  <sheetData>
    <row r="1" spans="1:30">
      <c r="A1" s="268" t="s">
        <v>258</v>
      </c>
      <c r="B1" s="268"/>
      <c r="C1" s="268"/>
      <c r="D1" s="268"/>
      <c r="E1" s="268"/>
      <c r="F1" s="268"/>
      <c r="G1" s="268"/>
      <c r="H1" s="268"/>
      <c r="I1" s="268"/>
      <c r="J1" s="268"/>
      <c r="K1" s="268"/>
      <c r="L1" s="268"/>
      <c r="M1" s="268"/>
      <c r="N1" s="268"/>
      <c r="O1" s="268"/>
      <c r="P1" s="268"/>
      <c r="Q1" s="268"/>
      <c r="R1" s="268"/>
      <c r="S1" s="268"/>
      <c r="T1" s="268"/>
      <c r="U1" s="268"/>
      <c r="V1" s="268"/>
      <c r="W1" s="268"/>
      <c r="X1" s="268"/>
      <c r="Y1" s="268"/>
    </row>
    <row r="2" spans="1:30">
      <c r="A2" s="203" t="s">
        <v>200</v>
      </c>
      <c r="B2" s="203"/>
      <c r="C2" s="203"/>
      <c r="D2" s="203"/>
      <c r="E2" s="171"/>
      <c r="F2" s="171"/>
      <c r="G2" s="171"/>
      <c r="H2" s="171"/>
      <c r="I2" s="6" t="s">
        <v>198</v>
      </c>
      <c r="J2" s="48"/>
      <c r="K2" s="48"/>
      <c r="L2" s="48"/>
      <c r="M2" s="48"/>
      <c r="N2" s="48"/>
      <c r="O2" s="48"/>
      <c r="P2" s="48"/>
      <c r="Q2" s="48"/>
      <c r="R2" s="48"/>
      <c r="S2" s="48"/>
      <c r="T2" s="48"/>
      <c r="U2" s="48"/>
      <c r="V2" s="48"/>
      <c r="W2" s="48"/>
      <c r="X2" s="48"/>
      <c r="Y2" s="48"/>
    </row>
    <row r="3" spans="1:30">
      <c r="A3" s="203" t="s">
        <v>197</v>
      </c>
      <c r="B3" s="203"/>
      <c r="C3" s="203"/>
      <c r="D3" s="203"/>
      <c r="E3" s="171"/>
      <c r="F3" s="171"/>
      <c r="G3" s="171"/>
      <c r="H3" s="171"/>
      <c r="I3" s="6" t="s">
        <v>198</v>
      </c>
    </row>
    <row r="5" spans="1:30">
      <c r="A5" s="5" t="s">
        <v>105</v>
      </c>
    </row>
    <row r="6" spans="1:30" s="7" customFormat="1" ht="27" customHeight="1">
      <c r="A6" s="203" t="s">
        <v>17</v>
      </c>
      <c r="B6" s="203"/>
      <c r="C6" s="203"/>
      <c r="D6" s="203"/>
      <c r="E6" s="203"/>
      <c r="F6" s="269"/>
      <c r="G6" s="270"/>
      <c r="H6" s="270"/>
      <c r="I6" s="270"/>
      <c r="J6" s="270"/>
      <c r="K6" s="270"/>
      <c r="L6" s="270"/>
      <c r="M6" s="270"/>
      <c r="N6" s="270"/>
      <c r="O6" s="270"/>
      <c r="P6" s="270"/>
      <c r="Q6" s="270"/>
      <c r="R6" s="270"/>
      <c r="S6" s="270"/>
      <c r="T6" s="270"/>
      <c r="U6" s="270"/>
      <c r="V6" s="270"/>
      <c r="W6" s="270"/>
      <c r="X6" s="270"/>
      <c r="Y6" s="271"/>
      <c r="AC6" s="6"/>
      <c r="AD6" s="6"/>
    </row>
    <row r="7" spans="1:30" s="7" customFormat="1" ht="27" customHeight="1">
      <c r="A7" s="244" t="s">
        <v>87</v>
      </c>
      <c r="B7" s="245"/>
      <c r="C7" s="245"/>
      <c r="D7" s="245"/>
      <c r="E7" s="246"/>
      <c r="F7" s="247"/>
      <c r="G7" s="248"/>
      <c r="H7" s="248"/>
      <c r="I7" s="248"/>
      <c r="J7" s="248"/>
      <c r="K7" s="249"/>
      <c r="L7" s="253" t="s">
        <v>88</v>
      </c>
      <c r="M7" s="254"/>
      <c r="N7" s="254"/>
      <c r="O7" s="255"/>
      <c r="P7" s="247"/>
      <c r="Q7" s="248"/>
      <c r="R7" s="249"/>
      <c r="S7" s="250" t="s">
        <v>79</v>
      </c>
      <c r="T7" s="251"/>
      <c r="U7" s="251"/>
      <c r="V7" s="252"/>
      <c r="W7" s="202"/>
      <c r="X7" s="202"/>
      <c r="Y7" s="202"/>
    </row>
    <row r="8" spans="1:30" ht="31.5" customHeight="1">
      <c r="A8" s="272" t="s">
        <v>92</v>
      </c>
      <c r="B8" s="272"/>
      <c r="C8" s="272"/>
      <c r="D8" s="272"/>
      <c r="E8" s="272"/>
      <c r="F8" s="273"/>
      <c r="G8" s="273"/>
      <c r="H8" s="273"/>
      <c r="I8" s="273"/>
      <c r="J8" s="273"/>
      <c r="K8" s="273"/>
      <c r="L8" s="273"/>
      <c r="M8" s="273"/>
      <c r="N8" s="273"/>
      <c r="O8" s="273"/>
      <c r="P8" s="273"/>
      <c r="Q8" s="273"/>
      <c r="R8" s="273"/>
      <c r="S8" s="273"/>
      <c r="T8" s="273"/>
      <c r="U8" s="273"/>
      <c r="V8" s="273"/>
      <c r="W8" s="273"/>
      <c r="X8" s="273"/>
      <c r="Y8" s="273"/>
    </row>
    <row r="9" spans="1:30" s="8" customFormat="1">
      <c r="A9" s="8" t="s">
        <v>78</v>
      </c>
      <c r="B9" s="9"/>
      <c r="C9" s="9"/>
      <c r="D9" s="9"/>
      <c r="E9" s="9"/>
      <c r="F9" s="10"/>
      <c r="G9" s="10"/>
      <c r="H9" s="10"/>
      <c r="I9" s="10"/>
      <c r="J9" s="10"/>
      <c r="K9" s="10"/>
      <c r="L9" s="10"/>
      <c r="M9" s="10"/>
      <c r="N9" s="10"/>
      <c r="O9" s="10"/>
      <c r="P9" s="10"/>
      <c r="Q9" s="10"/>
      <c r="R9" s="10"/>
      <c r="S9" s="10"/>
      <c r="T9" s="10"/>
      <c r="U9" s="10"/>
      <c r="V9" s="10"/>
      <c r="W9" s="10"/>
      <c r="X9" s="10"/>
      <c r="Y9" s="11"/>
      <c r="AC9" s="12"/>
      <c r="AD9" s="12"/>
    </row>
    <row r="10" spans="1:30" s="8" customFormat="1">
      <c r="A10" s="13"/>
      <c r="B10" s="13"/>
      <c r="C10" s="13"/>
      <c r="D10" s="13"/>
      <c r="E10" s="13"/>
      <c r="F10" s="14"/>
      <c r="G10" s="14"/>
      <c r="H10" s="14"/>
      <c r="I10" s="14"/>
      <c r="J10" s="14"/>
      <c r="K10" s="14"/>
      <c r="L10" s="14"/>
      <c r="M10" s="14"/>
      <c r="N10" s="14"/>
      <c r="O10" s="14"/>
      <c r="P10" s="14"/>
      <c r="Q10" s="14"/>
      <c r="R10" s="14"/>
      <c r="S10" s="14"/>
      <c r="T10" s="14"/>
      <c r="U10" s="14"/>
      <c r="V10" s="14"/>
      <c r="W10" s="14"/>
      <c r="X10" s="14"/>
      <c r="Y10" s="15"/>
      <c r="AC10" s="12"/>
      <c r="AD10" s="12"/>
    </row>
    <row r="11" spans="1:30" s="18" customFormat="1">
      <c r="A11" s="16" t="s">
        <v>109</v>
      </c>
      <c r="B11" s="13"/>
      <c r="C11" s="13"/>
      <c r="D11" s="13"/>
      <c r="E11" s="13"/>
      <c r="F11" s="17"/>
      <c r="G11" s="14"/>
      <c r="H11" s="14"/>
      <c r="I11" s="14"/>
      <c r="J11" s="14"/>
      <c r="K11" s="14"/>
      <c r="L11" s="14"/>
      <c r="M11" s="14"/>
      <c r="N11" s="14"/>
      <c r="O11" s="14"/>
      <c r="P11" s="14"/>
      <c r="Q11" s="14"/>
      <c r="R11" s="14"/>
      <c r="S11" s="14"/>
      <c r="T11" s="14"/>
      <c r="U11" s="14"/>
      <c r="V11" s="14"/>
      <c r="W11" s="14"/>
      <c r="X11" s="14"/>
      <c r="Y11" s="15"/>
      <c r="AC11" s="19" t="s">
        <v>245</v>
      </c>
      <c r="AD11" s="19" t="s">
        <v>246</v>
      </c>
    </row>
    <row r="12" spans="1:30" ht="21.5" customHeight="1">
      <c r="A12" s="204" t="s">
        <v>242</v>
      </c>
      <c r="B12" s="205"/>
      <c r="C12" s="205"/>
      <c r="D12" s="205"/>
      <c r="E12" s="206"/>
      <c r="F12" s="207"/>
      <c r="G12" s="207"/>
      <c r="H12" s="207"/>
      <c r="I12" s="207"/>
      <c r="J12" s="207"/>
      <c r="K12" s="207"/>
      <c r="L12" s="207"/>
      <c r="M12" s="207"/>
      <c r="N12" s="207"/>
      <c r="O12" s="207"/>
      <c r="P12" s="207"/>
      <c r="Q12" s="207"/>
      <c r="R12" s="207"/>
      <c r="S12" s="207"/>
      <c r="T12" s="207"/>
      <c r="U12" s="207"/>
      <c r="V12" s="207"/>
      <c r="W12" s="207"/>
      <c r="X12" s="207"/>
      <c r="Y12" s="207"/>
      <c r="AC12" s="28" t="b">
        <v>0</v>
      </c>
      <c r="AD12" s="28" t="b">
        <v>0</v>
      </c>
    </row>
    <row r="13" spans="1:30" ht="23.5" customHeight="1">
      <c r="A13" s="107"/>
      <c r="B13" s="278" t="s">
        <v>244</v>
      </c>
      <c r="C13" s="278"/>
      <c r="D13" s="278"/>
      <c r="E13" s="279"/>
      <c r="F13" s="208"/>
      <c r="G13" s="208"/>
      <c r="H13" s="208"/>
      <c r="I13" s="208"/>
      <c r="J13" s="208"/>
      <c r="K13" s="208"/>
      <c r="L13" s="208"/>
      <c r="M13" s="208"/>
      <c r="N13" s="208"/>
      <c r="O13" s="208"/>
      <c r="P13" s="208"/>
      <c r="Q13" s="208"/>
      <c r="R13" s="208"/>
      <c r="S13" s="208"/>
      <c r="T13" s="208"/>
      <c r="U13" s="208"/>
      <c r="V13" s="208"/>
      <c r="W13" s="208"/>
      <c r="X13" s="208"/>
      <c r="Y13" s="208"/>
      <c r="Z13" s="30"/>
    </row>
    <row r="14" spans="1:30" ht="23.5" customHeight="1">
      <c r="A14" s="204" t="s">
        <v>243</v>
      </c>
      <c r="B14" s="205"/>
      <c r="C14" s="205"/>
      <c r="D14" s="205"/>
      <c r="E14" s="206"/>
      <c r="F14" s="207"/>
      <c r="G14" s="207"/>
      <c r="H14" s="207"/>
      <c r="I14" s="207"/>
      <c r="J14" s="207"/>
      <c r="K14" s="207"/>
      <c r="L14" s="207"/>
      <c r="M14" s="207"/>
      <c r="N14" s="207"/>
      <c r="O14" s="207"/>
      <c r="P14" s="207"/>
      <c r="Q14" s="207"/>
      <c r="R14" s="207"/>
      <c r="S14" s="207"/>
      <c r="T14" s="207"/>
      <c r="U14" s="207"/>
      <c r="V14" s="207"/>
      <c r="W14" s="207"/>
      <c r="X14" s="207"/>
      <c r="Y14" s="207"/>
      <c r="Z14" s="30"/>
      <c r="AC14" s="19" t="s">
        <v>107</v>
      </c>
    </row>
    <row r="15" spans="1:30" ht="27.5" customHeight="1">
      <c r="A15" s="107"/>
      <c r="B15" s="278" t="s">
        <v>244</v>
      </c>
      <c r="C15" s="278"/>
      <c r="D15" s="278"/>
      <c r="E15" s="279"/>
      <c r="F15" s="281"/>
      <c r="G15" s="282"/>
      <c r="H15" s="282"/>
      <c r="I15" s="282"/>
      <c r="J15" s="282"/>
      <c r="K15" s="282"/>
      <c r="L15" s="282"/>
      <c r="M15" s="282"/>
      <c r="N15" s="282"/>
      <c r="O15" s="282"/>
      <c r="P15" s="282"/>
      <c r="Q15" s="282"/>
      <c r="R15" s="282"/>
      <c r="S15" s="282"/>
      <c r="T15" s="282"/>
      <c r="U15" s="282"/>
      <c r="V15" s="282"/>
      <c r="W15" s="282"/>
      <c r="X15" s="282"/>
      <c r="Y15" s="282"/>
      <c r="Z15" s="30"/>
      <c r="AC15" s="28" t="b">
        <v>0</v>
      </c>
    </row>
    <row r="16" spans="1:30" ht="13.5" customHeight="1">
      <c r="B16" s="20"/>
      <c r="C16" s="20"/>
      <c r="D16" s="20"/>
      <c r="E16" s="20"/>
      <c r="F16" s="256" t="str">
        <f>IF(AND(F13&lt;&gt;"",AC12=FALSE,AC15=FALSE),"↑　ESCO事業者、リース事業者を利用しない場合は記入できません　↑","")</f>
        <v/>
      </c>
      <c r="G16" s="256"/>
      <c r="H16" s="256"/>
      <c r="I16" s="256"/>
      <c r="J16" s="256"/>
      <c r="K16" s="256"/>
      <c r="L16" s="256"/>
      <c r="M16" s="256"/>
      <c r="N16" s="256"/>
      <c r="O16" s="256"/>
      <c r="P16" s="256"/>
      <c r="Q16" s="256"/>
      <c r="R16" s="256"/>
      <c r="S16" s="256"/>
      <c r="T16" s="256"/>
      <c r="U16" s="256"/>
      <c r="V16" s="256"/>
      <c r="W16" s="256"/>
      <c r="X16" s="256"/>
      <c r="Y16" s="256"/>
      <c r="Z16" s="22"/>
    </row>
    <row r="17" spans="1:36" ht="13.5" customHeight="1">
      <c r="A17" s="20" t="s">
        <v>75</v>
      </c>
      <c r="B17" s="20"/>
      <c r="C17" s="20"/>
      <c r="D17" s="20"/>
      <c r="E17" s="20"/>
      <c r="F17" s="20"/>
      <c r="G17" s="20"/>
      <c r="H17" s="20"/>
      <c r="I17" s="20"/>
      <c r="J17" s="21"/>
      <c r="K17" s="22"/>
      <c r="L17" s="13"/>
      <c r="M17" s="13"/>
      <c r="N17" s="13"/>
      <c r="O17" s="13"/>
      <c r="P17" s="13"/>
      <c r="Q17" s="13"/>
      <c r="R17" s="13"/>
      <c r="S17" s="13"/>
      <c r="T17" s="13"/>
      <c r="U17" s="13"/>
      <c r="V17" s="13"/>
      <c r="W17" s="13"/>
      <c r="X17" s="13"/>
      <c r="Y17" s="13"/>
      <c r="Z17" s="22"/>
    </row>
    <row r="18" spans="1:36" ht="13.5" customHeight="1">
      <c r="A18" s="20" t="str">
        <f>"(1)補助事業実施者：　"&amp;F6</f>
        <v>(1)補助事業実施者：　</v>
      </c>
      <c r="B18" s="20"/>
      <c r="C18" s="20"/>
      <c r="D18" s="20"/>
      <c r="E18" s="20"/>
      <c r="F18" s="20"/>
      <c r="G18" s="20"/>
      <c r="H18" s="20"/>
      <c r="I18" s="20"/>
      <c r="J18" s="21"/>
      <c r="K18" s="22"/>
      <c r="L18" s="13"/>
      <c r="M18" s="13"/>
      <c r="N18" s="13"/>
      <c r="O18" s="13"/>
      <c r="P18" s="13"/>
      <c r="Q18" s="13"/>
      <c r="R18" s="13"/>
      <c r="S18" s="13"/>
      <c r="T18" s="13"/>
      <c r="U18" s="13"/>
      <c r="V18" s="13"/>
      <c r="W18" s="13"/>
      <c r="X18" s="13"/>
      <c r="Y18" s="13"/>
      <c r="Z18" s="22"/>
    </row>
    <row r="19" spans="1:36" ht="13.5" customHeight="1">
      <c r="A19" s="172" t="s">
        <v>111</v>
      </c>
      <c r="B19" s="173"/>
      <c r="C19" s="173"/>
      <c r="D19" s="173"/>
      <c r="E19" s="174"/>
      <c r="F19" s="197" t="s">
        <v>1</v>
      </c>
      <c r="G19" s="197"/>
      <c r="H19" s="197"/>
      <c r="I19" s="197"/>
      <c r="J19" s="257" t="s">
        <v>2</v>
      </c>
      <c r="K19" s="258"/>
      <c r="L19" s="258"/>
      <c r="M19" s="258"/>
      <c r="N19" s="259"/>
      <c r="O19" s="23" t="s">
        <v>3</v>
      </c>
      <c r="P19" s="227"/>
      <c r="Q19" s="228"/>
      <c r="R19" s="228"/>
      <c r="S19" s="228"/>
      <c r="T19" s="228"/>
      <c r="U19" s="228"/>
      <c r="V19" s="228"/>
      <c r="W19" s="228"/>
      <c r="X19" s="228"/>
      <c r="Y19" s="229"/>
      <c r="Z19" s="7"/>
    </row>
    <row r="20" spans="1:36" ht="13.5" customHeight="1">
      <c r="A20" s="175"/>
      <c r="B20" s="176"/>
      <c r="C20" s="176"/>
      <c r="D20" s="176"/>
      <c r="E20" s="177"/>
      <c r="F20" s="197"/>
      <c r="G20" s="197"/>
      <c r="H20" s="197"/>
      <c r="I20" s="197"/>
      <c r="J20" s="260"/>
      <c r="K20" s="261"/>
      <c r="L20" s="261"/>
      <c r="M20" s="261"/>
      <c r="N20" s="261"/>
      <c r="O20" s="261"/>
      <c r="P20" s="261"/>
      <c r="Q20" s="261"/>
      <c r="R20" s="261"/>
      <c r="S20" s="261"/>
      <c r="T20" s="261"/>
      <c r="U20" s="261"/>
      <c r="V20" s="261"/>
      <c r="W20" s="261"/>
      <c r="X20" s="261"/>
      <c r="Y20" s="262"/>
      <c r="Z20" s="7"/>
    </row>
    <row r="21" spans="1:36" ht="13.5" customHeight="1">
      <c r="A21" s="175"/>
      <c r="B21" s="176"/>
      <c r="C21" s="176"/>
      <c r="D21" s="176"/>
      <c r="E21" s="177"/>
      <c r="F21" s="197"/>
      <c r="G21" s="197"/>
      <c r="H21" s="197"/>
      <c r="I21" s="197"/>
      <c r="J21" s="263"/>
      <c r="K21" s="264"/>
      <c r="L21" s="264"/>
      <c r="M21" s="264"/>
      <c r="N21" s="264"/>
      <c r="O21" s="264"/>
      <c r="P21" s="264"/>
      <c r="Q21" s="264"/>
      <c r="R21" s="264"/>
      <c r="S21" s="264"/>
      <c r="T21" s="264"/>
      <c r="U21" s="264"/>
      <c r="V21" s="264"/>
      <c r="W21" s="264"/>
      <c r="X21" s="264"/>
      <c r="Y21" s="265"/>
      <c r="Z21" s="7"/>
    </row>
    <row r="22" spans="1:36" ht="28" customHeight="1">
      <c r="A22" s="175"/>
      <c r="B22" s="176"/>
      <c r="C22" s="176"/>
      <c r="D22" s="176"/>
      <c r="E22" s="177"/>
      <c r="F22" s="197" t="s">
        <v>4</v>
      </c>
      <c r="G22" s="197"/>
      <c r="H22" s="197"/>
      <c r="I22" s="197"/>
      <c r="J22" s="199"/>
      <c r="K22" s="200"/>
      <c r="L22" s="200"/>
      <c r="M22" s="200"/>
      <c r="N22" s="200"/>
      <c r="O22" s="200"/>
      <c r="P22" s="200"/>
      <c r="Q22" s="200"/>
      <c r="R22" s="200"/>
      <c r="S22" s="200"/>
      <c r="T22" s="200"/>
      <c r="U22" s="200"/>
      <c r="V22" s="200"/>
      <c r="W22" s="200"/>
      <c r="X22" s="200"/>
      <c r="Y22" s="201"/>
      <c r="Z22" s="7"/>
    </row>
    <row r="23" spans="1:36" ht="13.5" customHeight="1">
      <c r="A23" s="175"/>
      <c r="B23" s="176"/>
      <c r="C23" s="176"/>
      <c r="D23" s="176"/>
      <c r="E23" s="177"/>
      <c r="F23" s="197" t="s">
        <v>5</v>
      </c>
      <c r="G23" s="197"/>
      <c r="H23" s="197"/>
      <c r="I23" s="197"/>
      <c r="J23" s="184"/>
      <c r="K23" s="185"/>
      <c r="L23" s="185"/>
      <c r="M23" s="185"/>
      <c r="N23" s="185"/>
      <c r="O23" s="185"/>
      <c r="P23" s="185"/>
      <c r="Q23" s="186"/>
      <c r="R23" s="181" t="s">
        <v>6</v>
      </c>
      <c r="S23" s="182"/>
      <c r="T23" s="182"/>
      <c r="U23" s="182"/>
      <c r="V23" s="183"/>
      <c r="W23" s="184"/>
      <c r="X23" s="185"/>
      <c r="Y23" s="186"/>
      <c r="Z23" s="7"/>
    </row>
    <row r="24" spans="1:36" ht="13.5" customHeight="1">
      <c r="A24" s="175"/>
      <c r="B24" s="176"/>
      <c r="C24" s="176"/>
      <c r="D24" s="176"/>
      <c r="E24" s="177"/>
      <c r="F24" s="181" t="s">
        <v>184</v>
      </c>
      <c r="G24" s="182"/>
      <c r="H24" s="182"/>
      <c r="I24" s="183"/>
      <c r="J24" s="184"/>
      <c r="K24" s="185"/>
      <c r="L24" s="185"/>
      <c r="M24" s="185"/>
      <c r="N24" s="185"/>
      <c r="O24" s="185"/>
      <c r="P24" s="185"/>
      <c r="Q24" s="185"/>
      <c r="R24" s="185"/>
      <c r="S24" s="185"/>
      <c r="T24" s="185"/>
      <c r="U24" s="185"/>
      <c r="V24" s="185"/>
      <c r="W24" s="185"/>
      <c r="X24" s="185"/>
      <c r="Y24" s="186"/>
      <c r="Z24" s="7"/>
    </row>
    <row r="25" spans="1:36" ht="13.5" customHeight="1">
      <c r="A25" s="178"/>
      <c r="B25" s="179"/>
      <c r="C25" s="179"/>
      <c r="D25" s="179"/>
      <c r="E25" s="180"/>
      <c r="F25" s="181" t="s">
        <v>185</v>
      </c>
      <c r="G25" s="182"/>
      <c r="H25" s="182"/>
      <c r="I25" s="183"/>
      <c r="J25" s="184"/>
      <c r="K25" s="185"/>
      <c r="L25" s="185"/>
      <c r="M25" s="185"/>
      <c r="N25" s="185"/>
      <c r="O25" s="185"/>
      <c r="P25" s="185"/>
      <c r="Q25" s="185"/>
      <c r="R25" s="185"/>
      <c r="S25" s="185"/>
      <c r="T25" s="185"/>
      <c r="U25" s="185"/>
      <c r="V25" s="185"/>
      <c r="W25" s="185"/>
      <c r="X25" s="185"/>
      <c r="Y25" s="186"/>
      <c r="Z25" s="7"/>
    </row>
    <row r="26" spans="1:36" ht="13.5" customHeight="1">
      <c r="A26" s="209" t="s">
        <v>7</v>
      </c>
      <c r="B26" s="210"/>
      <c r="C26" s="210"/>
      <c r="D26" s="210"/>
      <c r="E26" s="211"/>
      <c r="F26" s="197" t="s">
        <v>8</v>
      </c>
      <c r="G26" s="197"/>
      <c r="H26" s="197"/>
      <c r="I26" s="197"/>
      <c r="J26" s="198"/>
      <c r="K26" s="198"/>
      <c r="L26" s="198"/>
      <c r="M26" s="198"/>
      <c r="N26" s="198"/>
      <c r="O26" s="198"/>
      <c r="P26" s="198"/>
      <c r="Q26" s="198"/>
      <c r="R26" s="198"/>
      <c r="S26" s="198"/>
      <c r="T26" s="198"/>
      <c r="U26" s="198"/>
      <c r="V26" s="198"/>
      <c r="W26" s="198"/>
      <c r="X26" s="198"/>
      <c r="Y26" s="198"/>
      <c r="Z26" s="7"/>
    </row>
    <row r="27" spans="1:36" ht="13.5" customHeight="1">
      <c r="A27" s="212"/>
      <c r="B27" s="213"/>
      <c r="C27" s="213"/>
      <c r="D27" s="213"/>
      <c r="E27" s="214"/>
      <c r="F27" s="197" t="s">
        <v>9</v>
      </c>
      <c r="G27" s="197"/>
      <c r="H27" s="197"/>
      <c r="I27" s="197"/>
      <c r="J27" s="198"/>
      <c r="K27" s="198"/>
      <c r="L27" s="198"/>
      <c r="M27" s="198"/>
      <c r="N27" s="198"/>
      <c r="O27" s="198"/>
      <c r="P27" s="198"/>
      <c r="Q27" s="198"/>
      <c r="R27" s="198"/>
      <c r="S27" s="198"/>
      <c r="T27" s="198"/>
      <c r="U27" s="198"/>
      <c r="V27" s="198"/>
      <c r="W27" s="198"/>
      <c r="X27" s="198"/>
      <c r="Y27" s="198"/>
      <c r="Z27" s="7"/>
    </row>
    <row r="28" spans="1:36" ht="13.5" customHeight="1">
      <c r="A28" s="215"/>
      <c r="B28" s="216"/>
      <c r="C28" s="216"/>
      <c r="D28" s="216"/>
      <c r="E28" s="217"/>
      <c r="F28" s="197" t="s">
        <v>10</v>
      </c>
      <c r="G28" s="197"/>
      <c r="H28" s="197"/>
      <c r="I28" s="197"/>
      <c r="J28" s="199"/>
      <c r="K28" s="200"/>
      <c r="L28" s="200"/>
      <c r="M28" s="200"/>
      <c r="N28" s="200"/>
      <c r="O28" s="200"/>
      <c r="P28" s="200"/>
      <c r="Q28" s="200"/>
      <c r="R28" s="200"/>
      <c r="S28" s="200"/>
      <c r="T28" s="200"/>
      <c r="U28" s="200"/>
      <c r="V28" s="200"/>
      <c r="W28" s="200"/>
      <c r="X28" s="200"/>
      <c r="Y28" s="201"/>
      <c r="Z28" s="6"/>
      <c r="AA28" s="6"/>
      <c r="AB28" s="6"/>
      <c r="AE28" s="6"/>
      <c r="AF28" s="6"/>
      <c r="AG28" s="6"/>
      <c r="AH28" s="6"/>
      <c r="AI28" s="6"/>
      <c r="AJ28" s="6"/>
    </row>
    <row r="29" spans="1:36" ht="13.5" customHeight="1">
      <c r="A29" s="172" t="s">
        <v>11</v>
      </c>
      <c r="B29" s="173"/>
      <c r="C29" s="173"/>
      <c r="D29" s="173"/>
      <c r="E29" s="174"/>
      <c r="F29" s="197" t="s">
        <v>8</v>
      </c>
      <c r="G29" s="197"/>
      <c r="H29" s="197"/>
      <c r="I29" s="197"/>
      <c r="J29" s="198"/>
      <c r="K29" s="198"/>
      <c r="L29" s="198"/>
      <c r="M29" s="198"/>
      <c r="N29" s="198"/>
      <c r="O29" s="198"/>
      <c r="P29" s="198"/>
      <c r="Q29" s="198"/>
      <c r="R29" s="198"/>
      <c r="S29" s="198"/>
      <c r="T29" s="198"/>
      <c r="U29" s="198"/>
      <c r="V29" s="198"/>
      <c r="W29" s="198"/>
      <c r="X29" s="198"/>
      <c r="Y29" s="198"/>
      <c r="Z29" s="6"/>
      <c r="AA29" s="6"/>
      <c r="AB29" s="6"/>
      <c r="AE29" s="6"/>
      <c r="AF29" s="6"/>
      <c r="AG29" s="6"/>
      <c r="AH29" s="6"/>
      <c r="AI29" s="6"/>
      <c r="AJ29" s="6"/>
    </row>
    <row r="30" spans="1:36" ht="13.5" customHeight="1">
      <c r="A30" s="175"/>
      <c r="B30" s="176"/>
      <c r="C30" s="176"/>
      <c r="D30" s="176"/>
      <c r="E30" s="177"/>
      <c r="F30" s="197" t="s">
        <v>9</v>
      </c>
      <c r="G30" s="197"/>
      <c r="H30" s="197"/>
      <c r="I30" s="197"/>
      <c r="J30" s="198"/>
      <c r="K30" s="198"/>
      <c r="L30" s="198"/>
      <c r="M30" s="198"/>
      <c r="N30" s="198"/>
      <c r="O30" s="198"/>
      <c r="P30" s="198"/>
      <c r="Q30" s="198"/>
      <c r="R30" s="198"/>
      <c r="S30" s="198"/>
      <c r="T30" s="198"/>
      <c r="U30" s="198"/>
      <c r="V30" s="198"/>
      <c r="W30" s="198"/>
      <c r="X30" s="198"/>
      <c r="Y30" s="198"/>
      <c r="Z30" s="6"/>
      <c r="AA30" s="6"/>
      <c r="AB30" s="6"/>
      <c r="AE30" s="6"/>
      <c r="AF30" s="6"/>
      <c r="AG30" s="6"/>
      <c r="AH30" s="6"/>
      <c r="AI30" s="6"/>
      <c r="AJ30" s="6"/>
    </row>
    <row r="31" spans="1:36" ht="13.5" customHeight="1">
      <c r="A31" s="178"/>
      <c r="B31" s="179"/>
      <c r="C31" s="179"/>
      <c r="D31" s="179"/>
      <c r="E31" s="180"/>
      <c r="F31" s="197" t="s">
        <v>10</v>
      </c>
      <c r="G31" s="197"/>
      <c r="H31" s="197"/>
      <c r="I31" s="197"/>
      <c r="J31" s="199"/>
      <c r="K31" s="200"/>
      <c r="L31" s="200"/>
      <c r="M31" s="200"/>
      <c r="N31" s="200"/>
      <c r="O31" s="200"/>
      <c r="P31" s="200"/>
      <c r="Q31" s="200"/>
      <c r="R31" s="200"/>
      <c r="S31" s="200"/>
      <c r="T31" s="200"/>
      <c r="U31" s="200"/>
      <c r="V31" s="200"/>
      <c r="W31" s="200"/>
      <c r="X31" s="200"/>
      <c r="Y31" s="201"/>
      <c r="Z31" s="6"/>
      <c r="AA31" s="6"/>
      <c r="AB31" s="6"/>
      <c r="AC31" s="19" t="s">
        <v>113</v>
      </c>
      <c r="AD31" s="19" t="s">
        <v>114</v>
      </c>
      <c r="AE31" s="6"/>
      <c r="AF31" s="6"/>
      <c r="AG31" s="6"/>
      <c r="AH31" s="6"/>
      <c r="AI31" s="6"/>
      <c r="AJ31" s="6"/>
    </row>
    <row r="32" spans="1:36" ht="19" customHeight="1">
      <c r="A32" s="209" t="s">
        <v>175</v>
      </c>
      <c r="B32" s="210"/>
      <c r="C32" s="210"/>
      <c r="D32" s="210"/>
      <c r="E32" s="211"/>
      <c r="F32" s="197" t="s">
        <v>12</v>
      </c>
      <c r="G32" s="197"/>
      <c r="H32" s="197"/>
      <c r="I32" s="197"/>
      <c r="J32" s="170"/>
      <c r="K32" s="170"/>
      <c r="L32" s="236" t="s">
        <v>252</v>
      </c>
      <c r="M32" s="236"/>
      <c r="N32" s="236"/>
      <c r="O32" s="236"/>
      <c r="P32" s="236"/>
      <c r="Q32" s="236"/>
      <c r="R32" s="170"/>
      <c r="S32" s="170"/>
      <c r="T32" s="267" t="s">
        <v>13</v>
      </c>
      <c r="U32" s="267"/>
      <c r="V32" s="267"/>
      <c r="W32" s="267"/>
      <c r="X32" s="267"/>
      <c r="Y32" s="267"/>
      <c r="Z32" s="6"/>
      <c r="AA32" s="6"/>
      <c r="AB32" s="6"/>
      <c r="AC32" s="28" t="b">
        <v>0</v>
      </c>
      <c r="AD32" s="28" t="b">
        <v>0</v>
      </c>
      <c r="AE32" s="6"/>
      <c r="AF32" s="6"/>
      <c r="AG32" s="6"/>
      <c r="AH32" s="6"/>
      <c r="AI32" s="6"/>
      <c r="AJ32" s="6"/>
    </row>
    <row r="33" spans="1:36" ht="13.5" customHeight="1">
      <c r="A33" s="212"/>
      <c r="B33" s="213"/>
      <c r="C33" s="213"/>
      <c r="D33" s="213"/>
      <c r="E33" s="214"/>
      <c r="F33" s="197" t="s">
        <v>0</v>
      </c>
      <c r="G33" s="197"/>
      <c r="H33" s="197"/>
      <c r="I33" s="197"/>
      <c r="J33" s="218"/>
      <c r="K33" s="218"/>
      <c r="L33" s="218"/>
      <c r="M33" s="218"/>
      <c r="N33" s="218"/>
      <c r="O33" s="218"/>
      <c r="P33" s="218"/>
      <c r="Q33" s="218"/>
      <c r="R33" s="218"/>
      <c r="S33" s="218"/>
      <c r="T33" s="218"/>
      <c r="U33" s="218"/>
      <c r="V33" s="218"/>
      <c r="W33" s="218"/>
      <c r="X33" s="218"/>
      <c r="Y33" s="218"/>
      <c r="Z33" s="7" t="s">
        <v>156</v>
      </c>
      <c r="AA33" s="6"/>
      <c r="AB33" s="6"/>
      <c r="AE33" s="6"/>
      <c r="AF33" s="6"/>
      <c r="AG33" s="6"/>
      <c r="AH33" s="6"/>
      <c r="AI33" s="6"/>
      <c r="AJ33" s="6"/>
    </row>
    <row r="34" spans="1:36" ht="13.5" customHeight="1">
      <c r="A34" s="212"/>
      <c r="B34" s="213"/>
      <c r="C34" s="213"/>
      <c r="D34" s="213"/>
      <c r="E34" s="214"/>
      <c r="F34" s="197"/>
      <c r="G34" s="197"/>
      <c r="H34" s="197"/>
      <c r="I34" s="197"/>
      <c r="J34" s="218"/>
      <c r="K34" s="218"/>
      <c r="L34" s="218"/>
      <c r="M34" s="218"/>
      <c r="N34" s="218"/>
      <c r="O34" s="218"/>
      <c r="P34" s="218"/>
      <c r="Q34" s="218"/>
      <c r="R34" s="218"/>
      <c r="S34" s="218"/>
      <c r="T34" s="218"/>
      <c r="U34" s="218"/>
      <c r="V34" s="218"/>
      <c r="W34" s="218"/>
      <c r="X34" s="218"/>
      <c r="Y34" s="218"/>
      <c r="Z34" s="6"/>
      <c r="AA34" s="6"/>
      <c r="AB34" s="6"/>
      <c r="AE34" s="6"/>
      <c r="AF34" s="6"/>
      <c r="AG34" s="6"/>
      <c r="AH34" s="6"/>
      <c r="AI34" s="6"/>
      <c r="AJ34" s="6"/>
    </row>
    <row r="35" spans="1:36" ht="13.5" customHeight="1">
      <c r="A35" s="212"/>
      <c r="B35" s="213"/>
      <c r="C35" s="213"/>
      <c r="D35" s="213"/>
      <c r="E35" s="214"/>
      <c r="F35" s="197" t="s">
        <v>8</v>
      </c>
      <c r="G35" s="197"/>
      <c r="H35" s="197"/>
      <c r="I35" s="197"/>
      <c r="J35" s="198"/>
      <c r="K35" s="198"/>
      <c r="L35" s="198"/>
      <c r="M35" s="198"/>
      <c r="N35" s="198"/>
      <c r="O35" s="198"/>
      <c r="P35" s="198"/>
      <c r="Q35" s="198"/>
      <c r="R35" s="198"/>
      <c r="S35" s="198"/>
      <c r="T35" s="198"/>
      <c r="U35" s="198"/>
      <c r="V35" s="198"/>
      <c r="W35" s="198"/>
      <c r="X35" s="198"/>
      <c r="Y35" s="198"/>
      <c r="Z35" s="7"/>
    </row>
    <row r="36" spans="1:36" ht="13.5" customHeight="1">
      <c r="A36" s="212"/>
      <c r="B36" s="213"/>
      <c r="C36" s="213"/>
      <c r="D36" s="213"/>
      <c r="E36" s="214"/>
      <c r="F36" s="197" t="s">
        <v>9</v>
      </c>
      <c r="G36" s="197"/>
      <c r="H36" s="197"/>
      <c r="I36" s="197"/>
      <c r="J36" s="198"/>
      <c r="K36" s="198"/>
      <c r="L36" s="198"/>
      <c r="M36" s="198"/>
      <c r="N36" s="198"/>
      <c r="O36" s="198"/>
      <c r="P36" s="198"/>
      <c r="Q36" s="198"/>
      <c r="R36" s="198"/>
      <c r="S36" s="198"/>
      <c r="T36" s="198"/>
      <c r="U36" s="198"/>
      <c r="V36" s="198"/>
      <c r="W36" s="198"/>
      <c r="X36" s="198"/>
      <c r="Y36" s="198"/>
      <c r="Z36" s="7"/>
    </row>
    <row r="37" spans="1:36" ht="13.5" customHeight="1">
      <c r="A37" s="212"/>
      <c r="B37" s="213"/>
      <c r="C37" s="213"/>
      <c r="D37" s="213"/>
      <c r="E37" s="214"/>
      <c r="F37" s="197" t="s">
        <v>10</v>
      </c>
      <c r="G37" s="197"/>
      <c r="H37" s="197"/>
      <c r="I37" s="197"/>
      <c r="J37" s="199"/>
      <c r="K37" s="200"/>
      <c r="L37" s="200"/>
      <c r="M37" s="200"/>
      <c r="N37" s="200"/>
      <c r="O37" s="200"/>
      <c r="P37" s="200"/>
      <c r="Q37" s="200"/>
      <c r="R37" s="200"/>
      <c r="S37" s="200"/>
      <c r="T37" s="200"/>
      <c r="U37" s="200"/>
      <c r="V37" s="200"/>
      <c r="W37" s="200"/>
      <c r="X37" s="200"/>
      <c r="Y37" s="201"/>
      <c r="Z37" s="7"/>
    </row>
    <row r="38" spans="1:36" ht="13.5" customHeight="1">
      <c r="A38" s="212"/>
      <c r="B38" s="213"/>
      <c r="C38" s="213"/>
      <c r="D38" s="213"/>
      <c r="E38" s="214"/>
      <c r="F38" s="197" t="s">
        <v>14</v>
      </c>
      <c r="G38" s="197"/>
      <c r="H38" s="197"/>
      <c r="I38" s="197"/>
      <c r="J38" s="224" t="s">
        <v>2</v>
      </c>
      <c r="K38" s="225"/>
      <c r="L38" s="225"/>
      <c r="M38" s="225"/>
      <c r="N38" s="226"/>
      <c r="O38" s="23" t="s">
        <v>3</v>
      </c>
      <c r="P38" s="227"/>
      <c r="Q38" s="228"/>
      <c r="R38" s="228"/>
      <c r="S38" s="228"/>
      <c r="T38" s="228"/>
      <c r="U38" s="228"/>
      <c r="V38" s="228"/>
      <c r="W38" s="228"/>
      <c r="X38" s="228"/>
      <c r="Y38" s="229"/>
      <c r="Z38" s="7"/>
    </row>
    <row r="39" spans="1:36" ht="13.5" customHeight="1">
      <c r="A39" s="212"/>
      <c r="B39" s="213"/>
      <c r="C39" s="213"/>
      <c r="D39" s="213"/>
      <c r="E39" s="214"/>
      <c r="F39" s="197"/>
      <c r="G39" s="197"/>
      <c r="H39" s="197"/>
      <c r="I39" s="197"/>
      <c r="J39" s="230"/>
      <c r="K39" s="231"/>
      <c r="L39" s="231"/>
      <c r="M39" s="231"/>
      <c r="N39" s="231"/>
      <c r="O39" s="231"/>
      <c r="P39" s="231"/>
      <c r="Q39" s="231"/>
      <c r="R39" s="231"/>
      <c r="S39" s="231"/>
      <c r="T39" s="231"/>
      <c r="U39" s="231"/>
      <c r="V39" s="231"/>
      <c r="W39" s="231"/>
      <c r="X39" s="231"/>
      <c r="Y39" s="232"/>
      <c r="Z39" s="7"/>
    </row>
    <row r="40" spans="1:36" ht="13.5" customHeight="1">
      <c r="A40" s="212"/>
      <c r="B40" s="213"/>
      <c r="C40" s="213"/>
      <c r="D40" s="213"/>
      <c r="E40" s="214"/>
      <c r="F40" s="197"/>
      <c r="G40" s="197"/>
      <c r="H40" s="197"/>
      <c r="I40" s="197"/>
      <c r="J40" s="233"/>
      <c r="K40" s="234"/>
      <c r="L40" s="234"/>
      <c r="M40" s="234"/>
      <c r="N40" s="234"/>
      <c r="O40" s="234"/>
      <c r="P40" s="234"/>
      <c r="Q40" s="234"/>
      <c r="R40" s="234"/>
      <c r="S40" s="234"/>
      <c r="T40" s="234"/>
      <c r="U40" s="234"/>
      <c r="V40" s="234"/>
      <c r="W40" s="234"/>
      <c r="X40" s="234"/>
      <c r="Y40" s="235"/>
      <c r="Z40" s="7"/>
    </row>
    <row r="41" spans="1:36" ht="13.5" customHeight="1">
      <c r="A41" s="212"/>
      <c r="B41" s="213"/>
      <c r="C41" s="213"/>
      <c r="D41" s="213"/>
      <c r="E41" s="214"/>
      <c r="F41" s="197" t="s">
        <v>15</v>
      </c>
      <c r="G41" s="197"/>
      <c r="H41" s="197"/>
      <c r="I41" s="197"/>
      <c r="J41" s="219"/>
      <c r="K41" s="219"/>
      <c r="L41" s="219"/>
      <c r="M41" s="219"/>
      <c r="N41" s="219"/>
      <c r="O41" s="219"/>
      <c r="P41" s="219"/>
      <c r="Q41" s="219"/>
      <c r="R41" s="219"/>
      <c r="S41" s="219"/>
      <c r="T41" s="219"/>
      <c r="U41" s="219"/>
      <c r="V41" s="219"/>
      <c r="W41" s="219"/>
      <c r="X41" s="219"/>
      <c r="Y41" s="219"/>
      <c r="Z41" s="7"/>
    </row>
    <row r="42" spans="1:36" ht="13.5" customHeight="1">
      <c r="A42" s="215"/>
      <c r="B42" s="216"/>
      <c r="C42" s="216"/>
      <c r="D42" s="216"/>
      <c r="E42" s="217"/>
      <c r="F42" s="197" t="s">
        <v>16</v>
      </c>
      <c r="G42" s="197"/>
      <c r="H42" s="197"/>
      <c r="I42" s="197"/>
      <c r="J42" s="198"/>
      <c r="K42" s="198"/>
      <c r="L42" s="198"/>
      <c r="M42" s="198"/>
      <c r="N42" s="198"/>
      <c r="O42" s="198"/>
      <c r="P42" s="198"/>
      <c r="Q42" s="198"/>
      <c r="R42" s="198"/>
      <c r="S42" s="198"/>
      <c r="T42" s="198"/>
      <c r="U42" s="198"/>
      <c r="V42" s="198"/>
      <c r="W42" s="198"/>
      <c r="X42" s="198"/>
      <c r="Y42" s="198"/>
      <c r="Z42" s="7"/>
    </row>
    <row r="43" spans="1:36" ht="13.5" customHeight="1">
      <c r="A43" s="20" t="s">
        <v>247</v>
      </c>
      <c r="B43" s="20"/>
      <c r="C43" s="20"/>
      <c r="D43" s="20"/>
      <c r="E43" s="20"/>
      <c r="F43" s="20"/>
      <c r="G43" s="20"/>
      <c r="H43" s="20"/>
      <c r="I43" s="20"/>
      <c r="J43" s="21"/>
      <c r="K43" s="22"/>
      <c r="L43" s="13"/>
      <c r="M43" s="13"/>
      <c r="N43" s="13"/>
      <c r="O43" s="13"/>
      <c r="P43" s="13"/>
      <c r="Q43" s="13"/>
      <c r="R43" s="13"/>
      <c r="S43" s="13"/>
      <c r="T43" s="13"/>
      <c r="U43" s="13"/>
      <c r="V43" s="13"/>
      <c r="W43" s="13"/>
      <c r="X43" s="13"/>
      <c r="Y43" s="13"/>
      <c r="Z43" s="22"/>
    </row>
    <row r="44" spans="1:36" ht="13.5" customHeight="1">
      <c r="A44" s="187" t="s">
        <v>106</v>
      </c>
      <c r="B44" s="188"/>
      <c r="C44" s="188"/>
      <c r="D44" s="188"/>
      <c r="E44" s="189"/>
      <c r="F44" s="197" t="s">
        <v>1</v>
      </c>
      <c r="G44" s="197"/>
      <c r="H44" s="197"/>
      <c r="I44" s="197"/>
      <c r="J44" s="274" t="s">
        <v>2</v>
      </c>
      <c r="K44" s="274"/>
      <c r="L44" s="274"/>
      <c r="M44" s="274"/>
      <c r="N44" s="274"/>
      <c r="O44" s="23" t="s">
        <v>3</v>
      </c>
      <c r="P44" s="275"/>
      <c r="Q44" s="275"/>
      <c r="R44" s="275"/>
      <c r="S44" s="275"/>
      <c r="T44" s="275"/>
      <c r="U44" s="275"/>
      <c r="V44" s="275"/>
      <c r="W44" s="275"/>
      <c r="X44" s="275"/>
      <c r="Y44" s="275"/>
      <c r="Z44" s="7"/>
    </row>
    <row r="45" spans="1:36" ht="13.5" customHeight="1">
      <c r="A45" s="190"/>
      <c r="B45" s="191"/>
      <c r="C45" s="191"/>
      <c r="D45" s="191"/>
      <c r="E45" s="192"/>
      <c r="F45" s="197"/>
      <c r="G45" s="197"/>
      <c r="H45" s="197"/>
      <c r="I45" s="197"/>
      <c r="J45" s="223"/>
      <c r="K45" s="223"/>
      <c r="L45" s="223"/>
      <c r="M45" s="223"/>
      <c r="N45" s="223"/>
      <c r="O45" s="223"/>
      <c r="P45" s="223"/>
      <c r="Q45" s="223"/>
      <c r="R45" s="223"/>
      <c r="S45" s="223"/>
      <c r="T45" s="223"/>
      <c r="U45" s="223"/>
      <c r="V45" s="223"/>
      <c r="W45" s="223"/>
      <c r="X45" s="223"/>
      <c r="Y45" s="223"/>
      <c r="Z45" s="7"/>
    </row>
    <row r="46" spans="1:36" ht="13.5" customHeight="1">
      <c r="A46" s="190"/>
      <c r="B46" s="191"/>
      <c r="C46" s="191"/>
      <c r="D46" s="191"/>
      <c r="E46" s="192"/>
      <c r="F46" s="197"/>
      <c r="G46" s="197"/>
      <c r="H46" s="197"/>
      <c r="I46" s="197"/>
      <c r="J46" s="223"/>
      <c r="K46" s="223"/>
      <c r="L46" s="223"/>
      <c r="M46" s="223"/>
      <c r="N46" s="223"/>
      <c r="O46" s="223"/>
      <c r="P46" s="223"/>
      <c r="Q46" s="223"/>
      <c r="R46" s="223"/>
      <c r="S46" s="223"/>
      <c r="T46" s="223"/>
      <c r="U46" s="223"/>
      <c r="V46" s="223"/>
      <c r="W46" s="223"/>
      <c r="X46" s="223"/>
      <c r="Y46" s="223"/>
      <c r="Z46" s="7"/>
    </row>
    <row r="47" spans="1:36" ht="13.5" customHeight="1">
      <c r="A47" s="190"/>
      <c r="B47" s="191"/>
      <c r="C47" s="191"/>
      <c r="D47" s="191"/>
      <c r="E47" s="192"/>
      <c r="F47" s="181" t="s">
        <v>184</v>
      </c>
      <c r="G47" s="182"/>
      <c r="H47" s="182"/>
      <c r="I47" s="183"/>
      <c r="J47" s="196"/>
      <c r="K47" s="196"/>
      <c r="L47" s="196"/>
      <c r="M47" s="196"/>
      <c r="N47" s="196"/>
      <c r="O47" s="196"/>
      <c r="P47" s="196"/>
      <c r="Q47" s="196"/>
      <c r="R47" s="196"/>
      <c r="S47" s="196"/>
      <c r="T47" s="196"/>
      <c r="U47" s="196"/>
      <c r="V47" s="196"/>
      <c r="W47" s="196"/>
      <c r="X47" s="196"/>
      <c r="Y47" s="196"/>
      <c r="Z47" s="7"/>
    </row>
    <row r="48" spans="1:36" ht="13.5" customHeight="1">
      <c r="A48" s="193"/>
      <c r="B48" s="194"/>
      <c r="C48" s="194"/>
      <c r="D48" s="194"/>
      <c r="E48" s="195"/>
      <c r="F48" s="181" t="s">
        <v>183</v>
      </c>
      <c r="G48" s="182"/>
      <c r="H48" s="182"/>
      <c r="I48" s="183"/>
      <c r="J48" s="196"/>
      <c r="K48" s="196"/>
      <c r="L48" s="196"/>
      <c r="M48" s="196"/>
      <c r="N48" s="196"/>
      <c r="O48" s="196"/>
      <c r="P48" s="196"/>
      <c r="Q48" s="196"/>
      <c r="R48" s="196"/>
      <c r="S48" s="196"/>
      <c r="T48" s="196"/>
      <c r="U48" s="196"/>
      <c r="V48" s="196"/>
      <c r="W48" s="196"/>
      <c r="X48" s="196"/>
      <c r="Y48" s="196"/>
      <c r="Z48" s="7"/>
    </row>
    <row r="49" spans="1:30" ht="13.5" customHeight="1">
      <c r="A49" s="209" t="s">
        <v>7</v>
      </c>
      <c r="B49" s="210"/>
      <c r="C49" s="210"/>
      <c r="D49" s="210"/>
      <c r="E49" s="211"/>
      <c r="F49" s="197" t="s">
        <v>8</v>
      </c>
      <c r="G49" s="197"/>
      <c r="H49" s="197"/>
      <c r="I49" s="197"/>
      <c r="J49" s="196"/>
      <c r="K49" s="196"/>
      <c r="L49" s="196"/>
      <c r="M49" s="196"/>
      <c r="N49" s="196"/>
      <c r="O49" s="196"/>
      <c r="P49" s="196"/>
      <c r="Q49" s="196"/>
      <c r="R49" s="196"/>
      <c r="S49" s="196"/>
      <c r="T49" s="196"/>
      <c r="U49" s="196"/>
      <c r="V49" s="196"/>
      <c r="W49" s="196"/>
      <c r="X49" s="196"/>
      <c r="Y49" s="196"/>
      <c r="Z49" s="7"/>
    </row>
    <row r="50" spans="1:30" ht="13.5" customHeight="1">
      <c r="A50" s="212"/>
      <c r="B50" s="280"/>
      <c r="C50" s="280"/>
      <c r="D50" s="280"/>
      <c r="E50" s="214"/>
      <c r="F50" s="197" t="s">
        <v>9</v>
      </c>
      <c r="G50" s="197"/>
      <c r="H50" s="197"/>
      <c r="I50" s="197"/>
      <c r="J50" s="196"/>
      <c r="K50" s="196"/>
      <c r="L50" s="196"/>
      <c r="M50" s="196"/>
      <c r="N50" s="196"/>
      <c r="O50" s="196"/>
      <c r="P50" s="196"/>
      <c r="Q50" s="196"/>
      <c r="R50" s="196"/>
      <c r="S50" s="196"/>
      <c r="T50" s="196"/>
      <c r="U50" s="196"/>
      <c r="V50" s="196"/>
      <c r="W50" s="196"/>
      <c r="X50" s="196"/>
      <c r="Y50" s="196"/>
      <c r="Z50" s="7"/>
    </row>
    <row r="51" spans="1:30" ht="13.5" customHeight="1">
      <c r="A51" s="215"/>
      <c r="B51" s="216"/>
      <c r="C51" s="216"/>
      <c r="D51" s="216"/>
      <c r="E51" s="217"/>
      <c r="F51" s="197" t="s">
        <v>10</v>
      </c>
      <c r="G51" s="197"/>
      <c r="H51" s="197"/>
      <c r="I51" s="197"/>
      <c r="J51" s="220"/>
      <c r="K51" s="221"/>
      <c r="L51" s="221"/>
      <c r="M51" s="221"/>
      <c r="N51" s="221"/>
      <c r="O51" s="221"/>
      <c r="P51" s="221"/>
      <c r="Q51" s="221"/>
      <c r="R51" s="221"/>
      <c r="S51" s="221"/>
      <c r="T51" s="221"/>
      <c r="U51" s="221"/>
      <c r="V51" s="221"/>
      <c r="W51" s="221"/>
      <c r="X51" s="221"/>
      <c r="Y51" s="222"/>
      <c r="Z51" s="7"/>
    </row>
    <row r="52" spans="1:30" ht="13.5" customHeight="1">
      <c r="A52" s="172" t="s">
        <v>11</v>
      </c>
      <c r="B52" s="173"/>
      <c r="C52" s="173"/>
      <c r="D52" s="173"/>
      <c r="E52" s="174"/>
      <c r="F52" s="197" t="s">
        <v>8</v>
      </c>
      <c r="G52" s="197"/>
      <c r="H52" s="197"/>
      <c r="I52" s="197"/>
      <c r="J52" s="196"/>
      <c r="K52" s="196"/>
      <c r="L52" s="196"/>
      <c r="M52" s="196"/>
      <c r="N52" s="196"/>
      <c r="O52" s="196"/>
      <c r="P52" s="196"/>
      <c r="Q52" s="196"/>
      <c r="R52" s="196"/>
      <c r="S52" s="196"/>
      <c r="T52" s="196"/>
      <c r="U52" s="196"/>
      <c r="V52" s="196"/>
      <c r="W52" s="196"/>
      <c r="X52" s="196"/>
      <c r="Y52" s="196"/>
      <c r="Z52" s="7"/>
      <c r="AC52" s="24"/>
    </row>
    <row r="53" spans="1:30" ht="13.5" customHeight="1">
      <c r="A53" s="175"/>
      <c r="B53" s="277"/>
      <c r="C53" s="277"/>
      <c r="D53" s="277"/>
      <c r="E53" s="177"/>
      <c r="F53" s="197" t="s">
        <v>9</v>
      </c>
      <c r="G53" s="197"/>
      <c r="H53" s="197"/>
      <c r="I53" s="197"/>
      <c r="J53" s="196"/>
      <c r="K53" s="196"/>
      <c r="L53" s="196"/>
      <c r="M53" s="196"/>
      <c r="N53" s="196"/>
      <c r="O53" s="196"/>
      <c r="P53" s="196"/>
      <c r="Q53" s="196"/>
      <c r="R53" s="196"/>
      <c r="S53" s="196"/>
      <c r="T53" s="196"/>
      <c r="U53" s="196"/>
      <c r="V53" s="196"/>
      <c r="W53" s="196"/>
      <c r="X53" s="196"/>
      <c r="Y53" s="196"/>
      <c r="Z53" s="7"/>
    </row>
    <row r="54" spans="1:30" ht="13.5" customHeight="1">
      <c r="A54" s="178"/>
      <c r="B54" s="179"/>
      <c r="C54" s="179"/>
      <c r="D54" s="179"/>
      <c r="E54" s="180"/>
      <c r="F54" s="197" t="s">
        <v>10</v>
      </c>
      <c r="G54" s="197"/>
      <c r="H54" s="197"/>
      <c r="I54" s="197"/>
      <c r="J54" s="220"/>
      <c r="K54" s="221"/>
      <c r="L54" s="221"/>
      <c r="M54" s="221"/>
      <c r="N54" s="221"/>
      <c r="O54" s="221"/>
      <c r="P54" s="221"/>
      <c r="Q54" s="221"/>
      <c r="R54" s="221"/>
      <c r="S54" s="221"/>
      <c r="T54" s="221"/>
      <c r="U54" s="221"/>
      <c r="V54" s="221"/>
      <c r="W54" s="221"/>
      <c r="X54" s="221"/>
      <c r="Y54" s="222"/>
      <c r="Z54" s="7"/>
      <c r="AC54" s="19" t="s">
        <v>113</v>
      </c>
      <c r="AD54" s="19" t="s">
        <v>114</v>
      </c>
    </row>
    <row r="55" spans="1:30" ht="22" customHeight="1">
      <c r="A55" s="209" t="s">
        <v>110</v>
      </c>
      <c r="B55" s="210"/>
      <c r="C55" s="210"/>
      <c r="D55" s="210"/>
      <c r="E55" s="211"/>
      <c r="F55" s="197" t="s">
        <v>12</v>
      </c>
      <c r="G55" s="197"/>
      <c r="H55" s="197"/>
      <c r="I55" s="197"/>
      <c r="J55" s="266"/>
      <c r="K55" s="266"/>
      <c r="L55" s="236" t="s">
        <v>248</v>
      </c>
      <c r="M55" s="236"/>
      <c r="N55" s="236"/>
      <c r="O55" s="236"/>
      <c r="P55" s="236"/>
      <c r="Q55" s="236"/>
      <c r="R55" s="266"/>
      <c r="S55" s="266"/>
      <c r="T55" s="267" t="s">
        <v>13</v>
      </c>
      <c r="U55" s="267"/>
      <c r="V55" s="267"/>
      <c r="W55" s="267"/>
      <c r="X55" s="267"/>
      <c r="Y55" s="267"/>
      <c r="Z55" s="7"/>
      <c r="AC55" s="28" t="b">
        <v>0</v>
      </c>
      <c r="AD55" s="28" t="b">
        <v>0</v>
      </c>
    </row>
    <row r="56" spans="1:30" ht="13.5" customHeight="1">
      <c r="A56" s="212"/>
      <c r="B56" s="280"/>
      <c r="C56" s="280"/>
      <c r="D56" s="280"/>
      <c r="E56" s="214"/>
      <c r="F56" s="197" t="s">
        <v>0</v>
      </c>
      <c r="G56" s="197"/>
      <c r="H56" s="197"/>
      <c r="I56" s="197"/>
      <c r="J56" s="276" t="str">
        <f>IF(AC55=TRUE,F13,"")</f>
        <v/>
      </c>
      <c r="K56" s="276"/>
      <c r="L56" s="276"/>
      <c r="M56" s="276"/>
      <c r="N56" s="276"/>
      <c r="O56" s="276"/>
      <c r="P56" s="276"/>
      <c r="Q56" s="276"/>
      <c r="R56" s="276"/>
      <c r="S56" s="276"/>
      <c r="T56" s="276"/>
      <c r="U56" s="276"/>
      <c r="V56" s="276"/>
      <c r="W56" s="276"/>
      <c r="X56" s="276"/>
      <c r="Y56" s="276"/>
      <c r="Z56" s="7" t="s">
        <v>156</v>
      </c>
    </row>
    <row r="57" spans="1:30" ht="13.5" customHeight="1">
      <c r="A57" s="212"/>
      <c r="B57" s="280"/>
      <c r="C57" s="280"/>
      <c r="D57" s="280"/>
      <c r="E57" s="214"/>
      <c r="F57" s="197"/>
      <c r="G57" s="197"/>
      <c r="H57" s="197"/>
      <c r="I57" s="197"/>
      <c r="J57" s="276"/>
      <c r="K57" s="276"/>
      <c r="L57" s="276"/>
      <c r="M57" s="276"/>
      <c r="N57" s="276"/>
      <c r="O57" s="276"/>
      <c r="P57" s="276"/>
      <c r="Q57" s="276"/>
      <c r="R57" s="276"/>
      <c r="S57" s="276"/>
      <c r="T57" s="276"/>
      <c r="U57" s="276"/>
      <c r="V57" s="276"/>
      <c r="W57" s="276"/>
      <c r="X57" s="276"/>
      <c r="Y57" s="276"/>
      <c r="Z57" s="7"/>
    </row>
    <row r="58" spans="1:30" ht="13.5" customHeight="1">
      <c r="A58" s="212"/>
      <c r="B58" s="280"/>
      <c r="C58" s="280"/>
      <c r="D58" s="280"/>
      <c r="E58" s="214"/>
      <c r="F58" s="197" t="s">
        <v>8</v>
      </c>
      <c r="G58" s="197"/>
      <c r="H58" s="197"/>
      <c r="I58" s="197"/>
      <c r="J58" s="196"/>
      <c r="K58" s="196"/>
      <c r="L58" s="196"/>
      <c r="M58" s="196"/>
      <c r="N58" s="196"/>
      <c r="O58" s="196"/>
      <c r="P58" s="196"/>
      <c r="Q58" s="196"/>
      <c r="R58" s="196"/>
      <c r="S58" s="196"/>
      <c r="T58" s="196"/>
      <c r="U58" s="196"/>
      <c r="V58" s="196"/>
      <c r="W58" s="196"/>
      <c r="X58" s="196"/>
      <c r="Y58" s="196"/>
      <c r="Z58" s="7"/>
    </row>
    <row r="59" spans="1:30" ht="13.5" customHeight="1">
      <c r="A59" s="212"/>
      <c r="B59" s="280"/>
      <c r="C59" s="280"/>
      <c r="D59" s="280"/>
      <c r="E59" s="214"/>
      <c r="F59" s="197" t="s">
        <v>9</v>
      </c>
      <c r="G59" s="197"/>
      <c r="H59" s="197"/>
      <c r="I59" s="197"/>
      <c r="J59" s="196"/>
      <c r="K59" s="196"/>
      <c r="L59" s="196"/>
      <c r="M59" s="196"/>
      <c r="N59" s="196"/>
      <c r="O59" s="196"/>
      <c r="P59" s="196"/>
      <c r="Q59" s="196"/>
      <c r="R59" s="196"/>
      <c r="S59" s="196"/>
      <c r="T59" s="196"/>
      <c r="U59" s="196"/>
      <c r="V59" s="196"/>
      <c r="W59" s="196"/>
      <c r="X59" s="196"/>
      <c r="Y59" s="196"/>
      <c r="Z59" s="7"/>
    </row>
    <row r="60" spans="1:30" ht="13.5" customHeight="1">
      <c r="A60" s="212"/>
      <c r="B60" s="280"/>
      <c r="C60" s="280"/>
      <c r="D60" s="280"/>
      <c r="E60" s="214"/>
      <c r="F60" s="197" t="s">
        <v>10</v>
      </c>
      <c r="G60" s="197"/>
      <c r="H60" s="197"/>
      <c r="I60" s="197"/>
      <c r="J60" s="220"/>
      <c r="K60" s="221"/>
      <c r="L60" s="221"/>
      <c r="M60" s="221"/>
      <c r="N60" s="221"/>
      <c r="O60" s="221"/>
      <c r="P60" s="221"/>
      <c r="Q60" s="221"/>
      <c r="R60" s="221"/>
      <c r="S60" s="221"/>
      <c r="T60" s="221"/>
      <c r="U60" s="221"/>
      <c r="V60" s="221"/>
      <c r="W60" s="221"/>
      <c r="X60" s="221"/>
      <c r="Y60" s="222"/>
      <c r="Z60" s="7"/>
    </row>
    <row r="61" spans="1:30" ht="13.5" customHeight="1">
      <c r="A61" s="212"/>
      <c r="B61" s="280"/>
      <c r="C61" s="280"/>
      <c r="D61" s="280"/>
      <c r="E61" s="214"/>
      <c r="F61" s="197" t="s">
        <v>14</v>
      </c>
      <c r="G61" s="197"/>
      <c r="H61" s="197"/>
      <c r="I61" s="197"/>
      <c r="J61" s="283" t="s">
        <v>2</v>
      </c>
      <c r="K61" s="284"/>
      <c r="L61" s="284"/>
      <c r="M61" s="284"/>
      <c r="N61" s="285"/>
      <c r="O61" s="29" t="s">
        <v>3</v>
      </c>
      <c r="P61" s="286"/>
      <c r="Q61" s="287"/>
      <c r="R61" s="287"/>
      <c r="S61" s="287"/>
      <c r="T61" s="287"/>
      <c r="U61" s="287"/>
      <c r="V61" s="287"/>
      <c r="W61" s="287"/>
      <c r="X61" s="287"/>
      <c r="Y61" s="288"/>
      <c r="Z61" s="7"/>
    </row>
    <row r="62" spans="1:30" ht="13.5" customHeight="1">
      <c r="A62" s="212"/>
      <c r="B62" s="280"/>
      <c r="C62" s="280"/>
      <c r="D62" s="280"/>
      <c r="E62" s="214"/>
      <c r="F62" s="197"/>
      <c r="G62" s="197"/>
      <c r="H62" s="197"/>
      <c r="I62" s="197"/>
      <c r="J62" s="237"/>
      <c r="K62" s="238"/>
      <c r="L62" s="238"/>
      <c r="M62" s="238"/>
      <c r="N62" s="238"/>
      <c r="O62" s="238"/>
      <c r="P62" s="238"/>
      <c r="Q62" s="238"/>
      <c r="R62" s="238"/>
      <c r="S62" s="238"/>
      <c r="T62" s="238"/>
      <c r="U62" s="238"/>
      <c r="V62" s="238"/>
      <c r="W62" s="238"/>
      <c r="X62" s="238"/>
      <c r="Y62" s="239"/>
      <c r="Z62" s="7"/>
    </row>
    <row r="63" spans="1:30" ht="13.5" customHeight="1">
      <c r="A63" s="212"/>
      <c r="B63" s="280"/>
      <c r="C63" s="280"/>
      <c r="D63" s="280"/>
      <c r="E63" s="214"/>
      <c r="F63" s="197"/>
      <c r="G63" s="197"/>
      <c r="H63" s="197"/>
      <c r="I63" s="197"/>
      <c r="J63" s="240"/>
      <c r="K63" s="241"/>
      <c r="L63" s="241"/>
      <c r="M63" s="241"/>
      <c r="N63" s="241"/>
      <c r="O63" s="241"/>
      <c r="P63" s="241"/>
      <c r="Q63" s="241"/>
      <c r="R63" s="241"/>
      <c r="S63" s="241"/>
      <c r="T63" s="241"/>
      <c r="U63" s="241"/>
      <c r="V63" s="241"/>
      <c r="W63" s="241"/>
      <c r="X63" s="241"/>
      <c r="Y63" s="242"/>
      <c r="Z63" s="7"/>
    </row>
    <row r="64" spans="1:30" ht="13.5" customHeight="1">
      <c r="A64" s="212"/>
      <c r="B64" s="280"/>
      <c r="C64" s="280"/>
      <c r="D64" s="280"/>
      <c r="E64" s="214"/>
      <c r="F64" s="197" t="s">
        <v>15</v>
      </c>
      <c r="G64" s="197"/>
      <c r="H64" s="197"/>
      <c r="I64" s="197"/>
      <c r="J64" s="243"/>
      <c r="K64" s="243"/>
      <c r="L64" s="243"/>
      <c r="M64" s="243"/>
      <c r="N64" s="243"/>
      <c r="O64" s="243"/>
      <c r="P64" s="243"/>
      <c r="Q64" s="243"/>
      <c r="R64" s="243"/>
      <c r="S64" s="243"/>
      <c r="T64" s="243"/>
      <c r="U64" s="243"/>
      <c r="V64" s="243"/>
      <c r="W64" s="243"/>
      <c r="X64" s="243"/>
      <c r="Y64" s="243"/>
      <c r="Z64" s="7"/>
    </row>
    <row r="65" spans="1:30" ht="13.5" customHeight="1">
      <c r="A65" s="215"/>
      <c r="B65" s="216"/>
      <c r="C65" s="216"/>
      <c r="D65" s="216"/>
      <c r="E65" s="217"/>
      <c r="F65" s="197" t="s">
        <v>16</v>
      </c>
      <c r="G65" s="197"/>
      <c r="H65" s="197"/>
      <c r="I65" s="197"/>
      <c r="J65" s="196"/>
      <c r="K65" s="196"/>
      <c r="L65" s="196"/>
      <c r="M65" s="196"/>
      <c r="N65" s="196"/>
      <c r="O65" s="196"/>
      <c r="P65" s="196"/>
      <c r="Q65" s="196"/>
      <c r="R65" s="196"/>
      <c r="S65" s="196"/>
      <c r="T65" s="196"/>
      <c r="U65" s="196"/>
      <c r="V65" s="196"/>
      <c r="W65" s="196"/>
      <c r="X65" s="196"/>
      <c r="Y65" s="196"/>
      <c r="Z65" s="7"/>
    </row>
    <row r="66" spans="1:30" ht="13.5" customHeight="1">
      <c r="A66" s="25"/>
      <c r="B66" s="20"/>
      <c r="C66" s="20"/>
      <c r="D66" s="20"/>
      <c r="E66" s="20"/>
      <c r="F66" s="20"/>
      <c r="G66" s="20"/>
      <c r="H66" s="20"/>
      <c r="I66" s="20"/>
      <c r="J66" s="21"/>
      <c r="K66" s="22"/>
      <c r="L66" s="13"/>
      <c r="M66" s="13"/>
      <c r="N66" s="13"/>
      <c r="O66" s="13"/>
      <c r="P66" s="13"/>
      <c r="Q66" s="13"/>
      <c r="R66" s="13"/>
      <c r="S66" s="13"/>
      <c r="T66" s="13"/>
      <c r="U66" s="13"/>
      <c r="V66" s="13"/>
      <c r="W66" s="13"/>
      <c r="X66" s="13"/>
      <c r="Y66" s="13"/>
      <c r="Z66" s="22"/>
    </row>
    <row r="67" spans="1:30" ht="13.5" customHeight="1">
      <c r="A67" s="20" t="s">
        <v>249</v>
      </c>
      <c r="B67" s="20"/>
      <c r="C67" s="20"/>
      <c r="D67" s="20"/>
      <c r="E67" s="20"/>
      <c r="F67" s="20"/>
      <c r="G67" s="20"/>
      <c r="H67" s="20"/>
      <c r="I67" s="20"/>
      <c r="J67" s="21"/>
      <c r="K67" s="22"/>
      <c r="L67" s="13"/>
      <c r="M67" s="13"/>
      <c r="N67" s="13"/>
      <c r="O67" s="13"/>
      <c r="P67" s="13"/>
      <c r="Q67" s="13"/>
      <c r="R67" s="13"/>
      <c r="S67" s="13"/>
      <c r="T67" s="13"/>
      <c r="U67" s="13"/>
      <c r="V67" s="13"/>
      <c r="W67" s="13"/>
      <c r="X67" s="13"/>
      <c r="Y67" s="13"/>
      <c r="Z67" s="22"/>
    </row>
    <row r="68" spans="1:30" ht="13.5" customHeight="1">
      <c r="A68" s="187" t="s">
        <v>106</v>
      </c>
      <c r="B68" s="188"/>
      <c r="C68" s="188"/>
      <c r="D68" s="188"/>
      <c r="E68" s="189"/>
      <c r="F68" s="172" t="s">
        <v>1</v>
      </c>
      <c r="G68" s="173"/>
      <c r="H68" s="173"/>
      <c r="I68" s="174"/>
      <c r="J68" s="257" t="s">
        <v>2</v>
      </c>
      <c r="K68" s="258"/>
      <c r="L68" s="258"/>
      <c r="M68" s="258"/>
      <c r="N68" s="259"/>
      <c r="O68" s="23" t="s">
        <v>3</v>
      </c>
      <c r="P68" s="286"/>
      <c r="Q68" s="287"/>
      <c r="R68" s="287"/>
      <c r="S68" s="287"/>
      <c r="T68" s="287"/>
      <c r="U68" s="287"/>
      <c r="V68" s="287"/>
      <c r="W68" s="287"/>
      <c r="X68" s="287"/>
      <c r="Y68" s="288"/>
      <c r="Z68" s="7"/>
    </row>
    <row r="69" spans="1:30" ht="13.5" customHeight="1">
      <c r="A69" s="190"/>
      <c r="B69" s="191"/>
      <c r="C69" s="191"/>
      <c r="D69" s="191"/>
      <c r="E69" s="192"/>
      <c r="F69" s="175"/>
      <c r="G69" s="176"/>
      <c r="H69" s="176"/>
      <c r="I69" s="177"/>
      <c r="J69" s="289"/>
      <c r="K69" s="290"/>
      <c r="L69" s="290"/>
      <c r="M69" s="290"/>
      <c r="N69" s="290"/>
      <c r="O69" s="290"/>
      <c r="P69" s="290"/>
      <c r="Q69" s="290"/>
      <c r="R69" s="290"/>
      <c r="S69" s="290"/>
      <c r="T69" s="290"/>
      <c r="U69" s="290"/>
      <c r="V69" s="290"/>
      <c r="W69" s="290"/>
      <c r="X69" s="290"/>
      <c r="Y69" s="291"/>
      <c r="Z69" s="7"/>
    </row>
    <row r="70" spans="1:30" ht="13.5" customHeight="1">
      <c r="A70" s="190"/>
      <c r="B70" s="191"/>
      <c r="C70" s="191"/>
      <c r="D70" s="191"/>
      <c r="E70" s="192"/>
      <c r="F70" s="178"/>
      <c r="G70" s="179"/>
      <c r="H70" s="179"/>
      <c r="I70" s="180"/>
      <c r="J70" s="292"/>
      <c r="K70" s="293"/>
      <c r="L70" s="293"/>
      <c r="M70" s="293"/>
      <c r="N70" s="293"/>
      <c r="O70" s="293"/>
      <c r="P70" s="293"/>
      <c r="Q70" s="293"/>
      <c r="R70" s="293"/>
      <c r="S70" s="293"/>
      <c r="T70" s="293"/>
      <c r="U70" s="293"/>
      <c r="V70" s="293"/>
      <c r="W70" s="293"/>
      <c r="X70" s="293"/>
      <c r="Y70" s="294"/>
      <c r="Z70" s="7"/>
    </row>
    <row r="71" spans="1:30" ht="13.5" customHeight="1">
      <c r="A71" s="190"/>
      <c r="B71" s="191"/>
      <c r="C71" s="191"/>
      <c r="D71" s="191"/>
      <c r="E71" s="192"/>
      <c r="F71" s="181" t="s">
        <v>184</v>
      </c>
      <c r="G71" s="182"/>
      <c r="H71" s="182"/>
      <c r="I71" s="183"/>
      <c r="J71" s="220"/>
      <c r="K71" s="221"/>
      <c r="L71" s="221"/>
      <c r="M71" s="221"/>
      <c r="N71" s="221"/>
      <c r="O71" s="221"/>
      <c r="P71" s="221"/>
      <c r="Q71" s="221"/>
      <c r="R71" s="221"/>
      <c r="S71" s="221"/>
      <c r="T71" s="221"/>
      <c r="U71" s="221"/>
      <c r="V71" s="221"/>
      <c r="W71" s="221"/>
      <c r="X71" s="221"/>
      <c r="Y71" s="222"/>
      <c r="Z71" s="7"/>
    </row>
    <row r="72" spans="1:30" ht="13.5" customHeight="1">
      <c r="A72" s="193"/>
      <c r="B72" s="194"/>
      <c r="C72" s="194"/>
      <c r="D72" s="194"/>
      <c r="E72" s="195"/>
      <c r="F72" s="181" t="s">
        <v>183</v>
      </c>
      <c r="G72" s="182"/>
      <c r="H72" s="182"/>
      <c r="I72" s="183"/>
      <c r="J72" s="220"/>
      <c r="K72" s="221"/>
      <c r="L72" s="221"/>
      <c r="M72" s="221"/>
      <c r="N72" s="221"/>
      <c r="O72" s="221"/>
      <c r="P72" s="221"/>
      <c r="Q72" s="221"/>
      <c r="R72" s="221"/>
      <c r="S72" s="221"/>
      <c r="T72" s="221"/>
      <c r="U72" s="221"/>
      <c r="V72" s="221"/>
      <c r="W72" s="221"/>
      <c r="X72" s="221"/>
      <c r="Y72" s="222"/>
      <c r="Z72" s="7"/>
    </row>
    <row r="73" spans="1:30" ht="13.5" customHeight="1">
      <c r="A73" s="209" t="s">
        <v>7</v>
      </c>
      <c r="B73" s="210"/>
      <c r="C73" s="210"/>
      <c r="D73" s="210"/>
      <c r="E73" s="211"/>
      <c r="F73" s="181" t="s">
        <v>8</v>
      </c>
      <c r="G73" s="182"/>
      <c r="H73" s="182"/>
      <c r="I73" s="183"/>
      <c r="J73" s="220"/>
      <c r="K73" s="221"/>
      <c r="L73" s="221"/>
      <c r="M73" s="221"/>
      <c r="N73" s="221"/>
      <c r="O73" s="221"/>
      <c r="P73" s="221"/>
      <c r="Q73" s="221"/>
      <c r="R73" s="221"/>
      <c r="S73" s="221"/>
      <c r="T73" s="221"/>
      <c r="U73" s="221"/>
      <c r="V73" s="221"/>
      <c r="W73" s="221"/>
      <c r="X73" s="221"/>
      <c r="Y73" s="222"/>
      <c r="Z73" s="7"/>
    </row>
    <row r="74" spans="1:30" ht="13.5" customHeight="1">
      <c r="A74" s="212"/>
      <c r="B74" s="213"/>
      <c r="C74" s="213"/>
      <c r="D74" s="213"/>
      <c r="E74" s="214"/>
      <c r="F74" s="181" t="s">
        <v>9</v>
      </c>
      <c r="G74" s="182"/>
      <c r="H74" s="182"/>
      <c r="I74" s="183"/>
      <c r="J74" s="220"/>
      <c r="K74" s="221"/>
      <c r="L74" s="221"/>
      <c r="M74" s="221"/>
      <c r="N74" s="221"/>
      <c r="O74" s="221"/>
      <c r="P74" s="221"/>
      <c r="Q74" s="221"/>
      <c r="R74" s="221"/>
      <c r="S74" s="221"/>
      <c r="T74" s="221"/>
      <c r="U74" s="221"/>
      <c r="V74" s="221"/>
      <c r="W74" s="221"/>
      <c r="X74" s="221"/>
      <c r="Y74" s="222"/>
      <c r="Z74" s="7"/>
    </row>
    <row r="75" spans="1:30" ht="13.5" customHeight="1">
      <c r="A75" s="215"/>
      <c r="B75" s="216"/>
      <c r="C75" s="216"/>
      <c r="D75" s="216"/>
      <c r="E75" s="217"/>
      <c r="F75" s="181" t="s">
        <v>10</v>
      </c>
      <c r="G75" s="182"/>
      <c r="H75" s="182"/>
      <c r="I75" s="183"/>
      <c r="J75" s="220"/>
      <c r="K75" s="221"/>
      <c r="L75" s="221"/>
      <c r="M75" s="221"/>
      <c r="N75" s="221"/>
      <c r="O75" s="221"/>
      <c r="P75" s="221"/>
      <c r="Q75" s="221"/>
      <c r="R75" s="221"/>
      <c r="S75" s="221"/>
      <c r="T75" s="221"/>
      <c r="U75" s="221"/>
      <c r="V75" s="221"/>
      <c r="W75" s="221"/>
      <c r="X75" s="221"/>
      <c r="Y75" s="222"/>
      <c r="Z75" s="7"/>
    </row>
    <row r="76" spans="1:30" ht="13.5" customHeight="1">
      <c r="A76" s="172" t="s">
        <v>11</v>
      </c>
      <c r="B76" s="173"/>
      <c r="C76" s="173"/>
      <c r="D76" s="173"/>
      <c r="E76" s="174"/>
      <c r="F76" s="181" t="s">
        <v>8</v>
      </c>
      <c r="G76" s="182"/>
      <c r="H76" s="182"/>
      <c r="I76" s="183"/>
      <c r="J76" s="220"/>
      <c r="K76" s="221"/>
      <c r="L76" s="221"/>
      <c r="M76" s="221"/>
      <c r="N76" s="221"/>
      <c r="O76" s="221"/>
      <c r="P76" s="221"/>
      <c r="Q76" s="221"/>
      <c r="R76" s="221"/>
      <c r="S76" s="221"/>
      <c r="T76" s="221"/>
      <c r="U76" s="221"/>
      <c r="V76" s="221"/>
      <c r="W76" s="221"/>
      <c r="X76" s="221"/>
      <c r="Y76" s="222"/>
      <c r="Z76" s="7"/>
      <c r="AC76" s="24"/>
    </row>
    <row r="77" spans="1:30" ht="13.5" customHeight="1">
      <c r="A77" s="175"/>
      <c r="B77" s="176"/>
      <c r="C77" s="176"/>
      <c r="D77" s="176"/>
      <c r="E77" s="177"/>
      <c r="F77" s="181" t="s">
        <v>9</v>
      </c>
      <c r="G77" s="182"/>
      <c r="H77" s="182"/>
      <c r="I77" s="183"/>
      <c r="J77" s="220"/>
      <c r="K77" s="221"/>
      <c r="L77" s="221"/>
      <c r="M77" s="221"/>
      <c r="N77" s="221"/>
      <c r="O77" s="221"/>
      <c r="P77" s="221"/>
      <c r="Q77" s="221"/>
      <c r="R77" s="221"/>
      <c r="S77" s="221"/>
      <c r="T77" s="221"/>
      <c r="U77" s="221"/>
      <c r="V77" s="221"/>
      <c r="W77" s="221"/>
      <c r="X77" s="221"/>
      <c r="Y77" s="222"/>
      <c r="Z77" s="7"/>
    </row>
    <row r="78" spans="1:30" ht="13.5" customHeight="1">
      <c r="A78" s="178"/>
      <c r="B78" s="179"/>
      <c r="C78" s="179"/>
      <c r="D78" s="179"/>
      <c r="E78" s="180"/>
      <c r="F78" s="181" t="s">
        <v>10</v>
      </c>
      <c r="G78" s="182"/>
      <c r="H78" s="182"/>
      <c r="I78" s="183"/>
      <c r="J78" s="220"/>
      <c r="K78" s="221"/>
      <c r="L78" s="221"/>
      <c r="M78" s="221"/>
      <c r="N78" s="221"/>
      <c r="O78" s="221"/>
      <c r="P78" s="221"/>
      <c r="Q78" s="221"/>
      <c r="R78" s="221"/>
      <c r="S78" s="221"/>
      <c r="T78" s="221"/>
      <c r="U78" s="221"/>
      <c r="V78" s="221"/>
      <c r="W78" s="221"/>
      <c r="X78" s="221"/>
      <c r="Y78" s="222"/>
      <c r="Z78" s="7"/>
      <c r="AC78" s="19" t="s">
        <v>250</v>
      </c>
      <c r="AD78" s="19" t="s">
        <v>114</v>
      </c>
    </row>
    <row r="79" spans="1:30" ht="22" customHeight="1">
      <c r="A79" s="209" t="s">
        <v>110</v>
      </c>
      <c r="B79" s="210"/>
      <c r="C79" s="210"/>
      <c r="D79" s="210"/>
      <c r="E79" s="211"/>
      <c r="F79" s="181" t="s">
        <v>12</v>
      </c>
      <c r="G79" s="182"/>
      <c r="H79" s="182"/>
      <c r="I79" s="183"/>
      <c r="J79" s="295"/>
      <c r="K79" s="296"/>
      <c r="L79" s="297" t="s">
        <v>251</v>
      </c>
      <c r="M79" s="298"/>
      <c r="N79" s="298"/>
      <c r="O79" s="298"/>
      <c r="P79" s="298"/>
      <c r="Q79" s="299"/>
      <c r="R79" s="295"/>
      <c r="S79" s="296"/>
      <c r="T79" s="300" t="s">
        <v>13</v>
      </c>
      <c r="U79" s="301"/>
      <c r="V79" s="301"/>
      <c r="W79" s="301"/>
      <c r="X79" s="301"/>
      <c r="Y79" s="302"/>
      <c r="Z79" s="7"/>
      <c r="AC79" s="28" t="b">
        <v>0</v>
      </c>
      <c r="AD79" s="28" t="b">
        <v>0</v>
      </c>
    </row>
    <row r="80" spans="1:30" ht="13.5" customHeight="1">
      <c r="A80" s="212"/>
      <c r="B80" s="213"/>
      <c r="C80" s="213"/>
      <c r="D80" s="213"/>
      <c r="E80" s="214"/>
      <c r="F80" s="172" t="s">
        <v>0</v>
      </c>
      <c r="G80" s="173"/>
      <c r="H80" s="173"/>
      <c r="I80" s="174"/>
      <c r="J80" s="237" t="str">
        <f>IF(AC79=TRUE,F15,"")</f>
        <v/>
      </c>
      <c r="K80" s="238"/>
      <c r="L80" s="238"/>
      <c r="M80" s="238"/>
      <c r="N80" s="238"/>
      <c r="O80" s="238"/>
      <c r="P80" s="238"/>
      <c r="Q80" s="238"/>
      <c r="R80" s="238"/>
      <c r="S80" s="238"/>
      <c r="T80" s="238"/>
      <c r="U80" s="238"/>
      <c r="V80" s="238"/>
      <c r="W80" s="238"/>
      <c r="X80" s="238"/>
      <c r="Y80" s="239"/>
      <c r="Z80" s="7" t="s">
        <v>156</v>
      </c>
    </row>
    <row r="81" spans="1:26" ht="13.5" customHeight="1">
      <c r="A81" s="212"/>
      <c r="B81" s="213"/>
      <c r="C81" s="213"/>
      <c r="D81" s="213"/>
      <c r="E81" s="214"/>
      <c r="F81" s="178"/>
      <c r="G81" s="179"/>
      <c r="H81" s="179"/>
      <c r="I81" s="180"/>
      <c r="J81" s="240"/>
      <c r="K81" s="241"/>
      <c r="L81" s="241"/>
      <c r="M81" s="241"/>
      <c r="N81" s="241"/>
      <c r="O81" s="241"/>
      <c r="P81" s="241"/>
      <c r="Q81" s="241"/>
      <c r="R81" s="241"/>
      <c r="S81" s="241"/>
      <c r="T81" s="241"/>
      <c r="U81" s="241"/>
      <c r="V81" s="241"/>
      <c r="W81" s="241"/>
      <c r="X81" s="241"/>
      <c r="Y81" s="242"/>
      <c r="Z81" s="7"/>
    </row>
    <row r="82" spans="1:26" ht="13.5" customHeight="1">
      <c r="A82" s="212"/>
      <c r="B82" s="213"/>
      <c r="C82" s="213"/>
      <c r="D82" s="213"/>
      <c r="E82" s="214"/>
      <c r="F82" s="181" t="s">
        <v>8</v>
      </c>
      <c r="G82" s="182"/>
      <c r="H82" s="182"/>
      <c r="I82" s="183"/>
      <c r="J82" s="220"/>
      <c r="K82" s="221"/>
      <c r="L82" s="221"/>
      <c r="M82" s="221"/>
      <c r="N82" s="221"/>
      <c r="O82" s="221"/>
      <c r="P82" s="221"/>
      <c r="Q82" s="221"/>
      <c r="R82" s="221"/>
      <c r="S82" s="221"/>
      <c r="T82" s="221"/>
      <c r="U82" s="221"/>
      <c r="V82" s="221"/>
      <c r="W82" s="221"/>
      <c r="X82" s="221"/>
      <c r="Y82" s="222"/>
      <c r="Z82" s="7"/>
    </row>
    <row r="83" spans="1:26" ht="13.5" customHeight="1">
      <c r="A83" s="212"/>
      <c r="B83" s="213"/>
      <c r="C83" s="213"/>
      <c r="D83" s="213"/>
      <c r="E83" s="214"/>
      <c r="F83" s="181" t="s">
        <v>9</v>
      </c>
      <c r="G83" s="182"/>
      <c r="H83" s="182"/>
      <c r="I83" s="183"/>
      <c r="J83" s="220"/>
      <c r="K83" s="221"/>
      <c r="L83" s="221"/>
      <c r="M83" s="221"/>
      <c r="N83" s="221"/>
      <c r="O83" s="221"/>
      <c r="P83" s="221"/>
      <c r="Q83" s="221"/>
      <c r="R83" s="221"/>
      <c r="S83" s="221"/>
      <c r="T83" s="221"/>
      <c r="U83" s="221"/>
      <c r="V83" s="221"/>
      <c r="W83" s="221"/>
      <c r="X83" s="221"/>
      <c r="Y83" s="222"/>
      <c r="Z83" s="7"/>
    </row>
    <row r="84" spans="1:26" ht="13.5" customHeight="1">
      <c r="A84" s="212"/>
      <c r="B84" s="213"/>
      <c r="C84" s="213"/>
      <c r="D84" s="213"/>
      <c r="E84" s="214"/>
      <c r="F84" s="181" t="s">
        <v>10</v>
      </c>
      <c r="G84" s="182"/>
      <c r="H84" s="182"/>
      <c r="I84" s="183"/>
      <c r="J84" s="220"/>
      <c r="K84" s="221"/>
      <c r="L84" s="221"/>
      <c r="M84" s="221"/>
      <c r="N84" s="221"/>
      <c r="O84" s="221"/>
      <c r="P84" s="221"/>
      <c r="Q84" s="221"/>
      <c r="R84" s="221"/>
      <c r="S84" s="221"/>
      <c r="T84" s="221"/>
      <c r="U84" s="221"/>
      <c r="V84" s="221"/>
      <c r="W84" s="221"/>
      <c r="X84" s="221"/>
      <c r="Y84" s="222"/>
      <c r="Z84" s="7"/>
    </row>
    <row r="85" spans="1:26" ht="13.5" customHeight="1">
      <c r="A85" s="212"/>
      <c r="B85" s="213"/>
      <c r="C85" s="213"/>
      <c r="D85" s="213"/>
      <c r="E85" s="214"/>
      <c r="F85" s="172" t="s">
        <v>14</v>
      </c>
      <c r="G85" s="173"/>
      <c r="H85" s="173"/>
      <c r="I85" s="174"/>
      <c r="J85" s="283" t="s">
        <v>2</v>
      </c>
      <c r="K85" s="284"/>
      <c r="L85" s="284"/>
      <c r="M85" s="284"/>
      <c r="N85" s="285"/>
      <c r="O85" s="29" t="s">
        <v>3</v>
      </c>
      <c r="P85" s="286"/>
      <c r="Q85" s="287"/>
      <c r="R85" s="287"/>
      <c r="S85" s="287"/>
      <c r="T85" s="287"/>
      <c r="U85" s="287"/>
      <c r="V85" s="287"/>
      <c r="W85" s="287"/>
      <c r="X85" s="287"/>
      <c r="Y85" s="288"/>
      <c r="Z85" s="7"/>
    </row>
    <row r="86" spans="1:26" ht="13.5" customHeight="1">
      <c r="A86" s="212"/>
      <c r="B86" s="213"/>
      <c r="C86" s="213"/>
      <c r="D86" s="213"/>
      <c r="E86" s="214"/>
      <c r="F86" s="175"/>
      <c r="G86" s="176"/>
      <c r="H86" s="176"/>
      <c r="I86" s="177"/>
      <c r="J86" s="237"/>
      <c r="K86" s="238"/>
      <c r="L86" s="238"/>
      <c r="M86" s="238"/>
      <c r="N86" s="238"/>
      <c r="O86" s="238"/>
      <c r="P86" s="238"/>
      <c r="Q86" s="238"/>
      <c r="R86" s="238"/>
      <c r="S86" s="238"/>
      <c r="T86" s="238"/>
      <c r="U86" s="238"/>
      <c r="V86" s="238"/>
      <c r="W86" s="238"/>
      <c r="X86" s="238"/>
      <c r="Y86" s="239"/>
      <c r="Z86" s="7"/>
    </row>
    <row r="87" spans="1:26" ht="13.5" customHeight="1">
      <c r="A87" s="212"/>
      <c r="B87" s="213"/>
      <c r="C87" s="213"/>
      <c r="D87" s="213"/>
      <c r="E87" s="214"/>
      <c r="F87" s="178"/>
      <c r="G87" s="179"/>
      <c r="H87" s="179"/>
      <c r="I87" s="180"/>
      <c r="J87" s="240"/>
      <c r="K87" s="241"/>
      <c r="L87" s="241"/>
      <c r="M87" s="241"/>
      <c r="N87" s="241"/>
      <c r="O87" s="241"/>
      <c r="P87" s="241"/>
      <c r="Q87" s="241"/>
      <c r="R87" s="241"/>
      <c r="S87" s="241"/>
      <c r="T87" s="241"/>
      <c r="U87" s="241"/>
      <c r="V87" s="241"/>
      <c r="W87" s="241"/>
      <c r="X87" s="241"/>
      <c r="Y87" s="242"/>
      <c r="Z87" s="7"/>
    </row>
    <row r="88" spans="1:26" ht="13.5" customHeight="1">
      <c r="A88" s="212"/>
      <c r="B88" s="213"/>
      <c r="C88" s="213"/>
      <c r="D88" s="213"/>
      <c r="E88" s="214"/>
      <c r="F88" s="181" t="s">
        <v>15</v>
      </c>
      <c r="G88" s="182"/>
      <c r="H88" s="182"/>
      <c r="I88" s="183"/>
      <c r="J88" s="303"/>
      <c r="K88" s="304"/>
      <c r="L88" s="304"/>
      <c r="M88" s="304"/>
      <c r="N88" s="304"/>
      <c r="O88" s="304"/>
      <c r="P88" s="304"/>
      <c r="Q88" s="304"/>
      <c r="R88" s="304"/>
      <c r="S88" s="304"/>
      <c r="T88" s="304"/>
      <c r="U88" s="304"/>
      <c r="V88" s="304"/>
      <c r="W88" s="304"/>
      <c r="X88" s="304"/>
      <c r="Y88" s="305"/>
      <c r="Z88" s="7"/>
    </row>
    <row r="89" spans="1:26" ht="13.5" customHeight="1">
      <c r="A89" s="215"/>
      <c r="B89" s="216"/>
      <c r="C89" s="216"/>
      <c r="D89" s="216"/>
      <c r="E89" s="217"/>
      <c r="F89" s="181" t="s">
        <v>16</v>
      </c>
      <c r="G89" s="182"/>
      <c r="H89" s="182"/>
      <c r="I89" s="183"/>
      <c r="J89" s="220"/>
      <c r="K89" s="221"/>
      <c r="L89" s="221"/>
      <c r="M89" s="221"/>
      <c r="N89" s="221"/>
      <c r="O89" s="221"/>
      <c r="P89" s="221"/>
      <c r="Q89" s="221"/>
      <c r="R89" s="221"/>
      <c r="S89" s="221"/>
      <c r="T89" s="221"/>
      <c r="U89" s="221"/>
      <c r="V89" s="221"/>
      <c r="W89" s="221"/>
      <c r="X89" s="221"/>
      <c r="Y89" s="222"/>
      <c r="Z89" s="7"/>
    </row>
    <row r="90" spans="1:26" ht="13.5" customHeight="1">
      <c r="A90" s="80"/>
      <c r="B90" s="20"/>
      <c r="C90" s="20"/>
      <c r="D90" s="20"/>
      <c r="E90" s="20"/>
      <c r="F90" s="20"/>
      <c r="G90" s="20"/>
      <c r="H90" s="20"/>
      <c r="I90" s="20"/>
      <c r="J90" s="21"/>
      <c r="K90" s="22"/>
      <c r="L90" s="13"/>
      <c r="M90" s="13"/>
      <c r="N90" s="13"/>
      <c r="O90" s="13"/>
      <c r="P90" s="13"/>
      <c r="Q90" s="13"/>
      <c r="R90" s="13"/>
      <c r="S90" s="13"/>
      <c r="T90" s="13"/>
      <c r="U90" s="13"/>
      <c r="V90" s="13"/>
      <c r="W90" s="13"/>
      <c r="X90" s="13"/>
      <c r="Y90" s="13"/>
      <c r="Z90" s="22"/>
    </row>
  </sheetData>
  <sheetProtection algorithmName="SHA-512" hashValue="x0FzSTpgDM5uMUcU9uPlysIKhXc4OI+6c5yXXzq7zOJqJbB7U8awHQPAJgrW65kiKM5zDay5TlsRkEed0lEx3Q==" saltValue="C+fFMGOhO3c5ZfpnWdb1rg==" spinCount="100000" sheet="1" formatCells="0" formatColumns="0" formatRows="0" deleteColumns="0" deleteRows="0"/>
  <mergeCells count="165">
    <mergeCell ref="A79:E89"/>
    <mergeCell ref="F79:I79"/>
    <mergeCell ref="J79:K79"/>
    <mergeCell ref="L79:Q79"/>
    <mergeCell ref="R79:S79"/>
    <mergeCell ref="T79:Y79"/>
    <mergeCell ref="F80:I81"/>
    <mergeCell ref="J80:Y81"/>
    <mergeCell ref="F82:I82"/>
    <mergeCell ref="J82:Y82"/>
    <mergeCell ref="F83:I83"/>
    <mergeCell ref="J83:Y83"/>
    <mergeCell ref="F84:I84"/>
    <mergeCell ref="J84:Y84"/>
    <mergeCell ref="F85:I87"/>
    <mergeCell ref="J85:N85"/>
    <mergeCell ref="P85:Y85"/>
    <mergeCell ref="J86:Y87"/>
    <mergeCell ref="F88:I88"/>
    <mergeCell ref="J88:Y88"/>
    <mergeCell ref="F89:I89"/>
    <mergeCell ref="J89:Y89"/>
    <mergeCell ref="A73:E75"/>
    <mergeCell ref="F73:I73"/>
    <mergeCell ref="J73:Y73"/>
    <mergeCell ref="F74:I74"/>
    <mergeCell ref="J74:Y74"/>
    <mergeCell ref="F75:I75"/>
    <mergeCell ref="J75:Y75"/>
    <mergeCell ref="A76:E78"/>
    <mergeCell ref="F76:I76"/>
    <mergeCell ref="J76:Y76"/>
    <mergeCell ref="F77:I77"/>
    <mergeCell ref="J77:Y77"/>
    <mergeCell ref="F78:I78"/>
    <mergeCell ref="J78:Y78"/>
    <mergeCell ref="A68:E72"/>
    <mergeCell ref="F68:I70"/>
    <mergeCell ref="J68:N68"/>
    <mergeCell ref="P68:Y68"/>
    <mergeCell ref="J69:Y70"/>
    <mergeCell ref="F71:I71"/>
    <mergeCell ref="J71:Y71"/>
    <mergeCell ref="F72:I72"/>
    <mergeCell ref="J72:Y72"/>
    <mergeCell ref="F59:I59"/>
    <mergeCell ref="J59:Y59"/>
    <mergeCell ref="F60:I60"/>
    <mergeCell ref="A55:E65"/>
    <mergeCell ref="F55:I55"/>
    <mergeCell ref="F65:I65"/>
    <mergeCell ref="J65:Y65"/>
    <mergeCell ref="F61:I63"/>
    <mergeCell ref="A14:E14"/>
    <mergeCell ref="F14:Y14"/>
    <mergeCell ref="F15:Y15"/>
    <mergeCell ref="J29:Y29"/>
    <mergeCell ref="F30:I30"/>
    <mergeCell ref="A49:E51"/>
    <mergeCell ref="F49:I49"/>
    <mergeCell ref="J49:Y49"/>
    <mergeCell ref="F50:I50"/>
    <mergeCell ref="J50:Y50"/>
    <mergeCell ref="F51:I51"/>
    <mergeCell ref="J53:Y53"/>
    <mergeCell ref="J51:Y51"/>
    <mergeCell ref="J54:Y54"/>
    <mergeCell ref="J61:N61"/>
    <mergeCell ref="P61:Y61"/>
    <mergeCell ref="A1:Y1"/>
    <mergeCell ref="A6:E6"/>
    <mergeCell ref="F6:Y6"/>
    <mergeCell ref="A8:E8"/>
    <mergeCell ref="F8:Y8"/>
    <mergeCell ref="J44:N44"/>
    <mergeCell ref="P44:Y44"/>
    <mergeCell ref="J56:Y57"/>
    <mergeCell ref="F58:I58"/>
    <mergeCell ref="J58:Y58"/>
    <mergeCell ref="A52:E54"/>
    <mergeCell ref="F52:I52"/>
    <mergeCell ref="J52:Y52"/>
    <mergeCell ref="F53:I53"/>
    <mergeCell ref="J55:K55"/>
    <mergeCell ref="F54:I54"/>
    <mergeCell ref="B13:E13"/>
    <mergeCell ref="B15:E15"/>
    <mergeCell ref="A2:D2"/>
    <mergeCell ref="E2:H2"/>
    <mergeCell ref="T55:Y55"/>
    <mergeCell ref="F56:I57"/>
    <mergeCell ref="A29:E31"/>
    <mergeCell ref="F29:I29"/>
    <mergeCell ref="J62:Y63"/>
    <mergeCell ref="F64:I64"/>
    <mergeCell ref="J64:Y64"/>
    <mergeCell ref="A7:E7"/>
    <mergeCell ref="P7:R7"/>
    <mergeCell ref="S7:V7"/>
    <mergeCell ref="L7:O7"/>
    <mergeCell ref="F7:K7"/>
    <mergeCell ref="F16:Y16"/>
    <mergeCell ref="J27:Y27"/>
    <mergeCell ref="F28:I28"/>
    <mergeCell ref="J19:N19"/>
    <mergeCell ref="P19:Y19"/>
    <mergeCell ref="J20:Y21"/>
    <mergeCell ref="F22:I22"/>
    <mergeCell ref="J22:Y22"/>
    <mergeCell ref="F23:I23"/>
    <mergeCell ref="J23:Q23"/>
    <mergeCell ref="R23:V23"/>
    <mergeCell ref="W23:Y23"/>
    <mergeCell ref="L55:Q55"/>
    <mergeCell ref="R55:S55"/>
    <mergeCell ref="T32:Y32"/>
    <mergeCell ref="F33:I34"/>
    <mergeCell ref="J33:Y34"/>
    <mergeCell ref="F35:I35"/>
    <mergeCell ref="J35:Y35"/>
    <mergeCell ref="F36:I36"/>
    <mergeCell ref="F41:I41"/>
    <mergeCell ref="J41:Y41"/>
    <mergeCell ref="A26:E28"/>
    <mergeCell ref="J60:Y60"/>
    <mergeCell ref="J31:Y31"/>
    <mergeCell ref="J37:Y37"/>
    <mergeCell ref="F44:I46"/>
    <mergeCell ref="F31:I31"/>
    <mergeCell ref="J45:Y46"/>
    <mergeCell ref="J36:Y36"/>
    <mergeCell ref="F37:I37"/>
    <mergeCell ref="F42:I42"/>
    <mergeCell ref="F38:I40"/>
    <mergeCell ref="J38:N38"/>
    <mergeCell ref="P38:Y38"/>
    <mergeCell ref="J39:Y40"/>
    <mergeCell ref="J42:Y42"/>
    <mergeCell ref="F32:I32"/>
    <mergeCell ref="J32:K32"/>
    <mergeCell ref="L32:Q32"/>
    <mergeCell ref="R32:S32"/>
    <mergeCell ref="E3:H3"/>
    <mergeCell ref="A19:E25"/>
    <mergeCell ref="F24:I24"/>
    <mergeCell ref="F25:I25"/>
    <mergeCell ref="J24:Y24"/>
    <mergeCell ref="J25:Y25"/>
    <mergeCell ref="A44:E48"/>
    <mergeCell ref="F47:I47"/>
    <mergeCell ref="F48:I48"/>
    <mergeCell ref="J47:Y47"/>
    <mergeCell ref="J48:Y48"/>
    <mergeCell ref="F26:I26"/>
    <mergeCell ref="J26:Y26"/>
    <mergeCell ref="F27:I27"/>
    <mergeCell ref="J28:Y28"/>
    <mergeCell ref="J30:Y30"/>
    <mergeCell ref="W7:Y7"/>
    <mergeCell ref="F19:I21"/>
    <mergeCell ref="A3:D3"/>
    <mergeCell ref="A12:E12"/>
    <mergeCell ref="F12:Y12"/>
    <mergeCell ref="F13:Y13"/>
    <mergeCell ref="A32:E42"/>
  </mergeCells>
  <phoneticPr fontId="4"/>
  <conditionalFormatting sqref="F8:Y8">
    <cfRule type="expression" dxfId="4" priority="23">
      <formula>($F$7="代表企業")=TRUE</formula>
    </cfRule>
  </conditionalFormatting>
  <conditionalFormatting sqref="P7:R7">
    <cfRule type="expression" dxfId="3" priority="22">
      <formula>($F$7="代表企業")=TRUE</formula>
    </cfRule>
  </conditionalFormatting>
  <conditionalFormatting sqref="F15 P68 J69 R79 J82:J84 P85 J86 J88:J89 J71:J80">
    <cfRule type="expression" dxfId="2" priority="32">
      <formula>$AC$15=TRUE</formula>
    </cfRule>
  </conditionalFormatting>
  <conditionalFormatting sqref="F13 P44 J45 R55 J47:J56 J58:J60 P61 J62 J64:J65 J71:J80">
    <cfRule type="expression" dxfId="1" priority="2">
      <formula>OR($AC$12=TRUE,$AD$12=TRUE)=TRUE</formula>
    </cfRule>
  </conditionalFormatting>
  <conditionalFormatting sqref="P68 J69 R79 J82:J84 P85 J86 J88:J89">
    <cfRule type="expression" dxfId="0" priority="1">
      <formula>OR($AC$12=TRUE,$AD$12=TRUE)=TRUE</formula>
    </cfRule>
  </conditionalFormatting>
  <dataValidations count="3">
    <dataValidation type="list" allowBlank="1" showInputMessage="1" showErrorMessage="1" sqref="P7" xr:uid="{0FD00ACA-C934-427F-83F2-F86E7F9EC21A}">
      <formula1>カテゴリー</formula1>
    </dataValidation>
    <dataValidation type="list" allowBlank="1" showInputMessage="1" showErrorMessage="1" sqref="W7:Y7" xr:uid="{C09F20DD-BDD9-41D3-AEA8-7B93EA15CF7C}">
      <formula1>中小企業該当</formula1>
    </dataValidation>
    <dataValidation type="list" allowBlank="1" showInputMessage="1" showErrorMessage="1" sqref="F7:K7" xr:uid="{F25C0A0F-8099-4176-888A-F06119111DCE}">
      <formula1>参加位置付け</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8" r:id="rId4" name="Check Box 16">
              <controlPr defaultSize="0" autoFill="0" autoLine="0" autoPict="0">
                <anchor moveWithCells="1">
                  <from>
                    <xdr:col>9</xdr:col>
                    <xdr:colOff>146050</xdr:colOff>
                    <xdr:row>53</xdr:row>
                    <xdr:rowOff>127000</xdr:rowOff>
                  </from>
                  <to>
                    <xdr:col>10</xdr:col>
                    <xdr:colOff>107950</xdr:colOff>
                    <xdr:row>55</xdr:row>
                    <xdr:rowOff>0</xdr:rowOff>
                  </to>
                </anchor>
              </controlPr>
            </control>
          </mc:Choice>
        </mc:AlternateContent>
        <mc:AlternateContent xmlns:mc="http://schemas.openxmlformats.org/markup-compatibility/2006">
          <mc:Choice Requires="x14">
            <control shapeId="18449" r:id="rId5" name="Check Box 17">
              <controlPr defaultSize="0" autoFill="0" autoLine="0" autoPict="0">
                <anchor moveWithCells="1">
                  <from>
                    <xdr:col>17</xdr:col>
                    <xdr:colOff>133350</xdr:colOff>
                    <xdr:row>53</xdr:row>
                    <xdr:rowOff>127000</xdr:rowOff>
                  </from>
                  <to>
                    <xdr:col>18</xdr:col>
                    <xdr:colOff>133350</xdr:colOff>
                    <xdr:row>55</xdr:row>
                    <xdr:rowOff>19050</xdr:rowOff>
                  </to>
                </anchor>
              </controlPr>
            </control>
          </mc:Choice>
        </mc:AlternateContent>
        <mc:AlternateContent xmlns:mc="http://schemas.openxmlformats.org/markup-compatibility/2006">
          <mc:Choice Requires="x14">
            <control shapeId="18467" r:id="rId6" name="Check Box 35">
              <controlPr defaultSize="0" autoFill="0" autoLine="0" autoPict="0">
                <anchor moveWithCells="1">
                  <from>
                    <xdr:col>9</xdr:col>
                    <xdr:colOff>146050</xdr:colOff>
                    <xdr:row>30</xdr:row>
                    <xdr:rowOff>107950</xdr:rowOff>
                  </from>
                  <to>
                    <xdr:col>10</xdr:col>
                    <xdr:colOff>107950</xdr:colOff>
                    <xdr:row>32</xdr:row>
                    <xdr:rowOff>19050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17</xdr:col>
                    <xdr:colOff>139700</xdr:colOff>
                    <xdr:row>30</xdr:row>
                    <xdr:rowOff>88900</xdr:rowOff>
                  </from>
                  <to>
                    <xdr:col>18</xdr:col>
                    <xdr:colOff>139700</xdr:colOff>
                    <xdr:row>32</xdr:row>
                    <xdr:rowOff>19050</xdr:rowOff>
                  </to>
                </anchor>
              </controlPr>
            </control>
          </mc:Choice>
        </mc:AlternateContent>
        <mc:AlternateContent xmlns:mc="http://schemas.openxmlformats.org/markup-compatibility/2006">
          <mc:Choice Requires="x14">
            <control shapeId="18469" r:id="rId8" name="Check Box 37">
              <controlPr defaultSize="0" autoFill="0" autoLine="0" autoPict="0" altText="シェアードセービング契約方式で_x000a_ESCO事業者を利用">
                <anchor moveWithCells="1">
                  <from>
                    <xdr:col>5</xdr:col>
                    <xdr:colOff>165100</xdr:colOff>
                    <xdr:row>10</xdr:row>
                    <xdr:rowOff>152400</xdr:rowOff>
                  </from>
                  <to>
                    <xdr:col>18</xdr:col>
                    <xdr:colOff>203200</xdr:colOff>
                    <xdr:row>12</xdr:row>
                    <xdr:rowOff>6350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5</xdr:col>
                    <xdr:colOff>171450</xdr:colOff>
                    <xdr:row>13</xdr:row>
                    <xdr:rowOff>25400</xdr:rowOff>
                  </from>
                  <to>
                    <xdr:col>9</xdr:col>
                    <xdr:colOff>234950</xdr:colOff>
                    <xdr:row>14</xdr:row>
                    <xdr:rowOff>12700</xdr:rowOff>
                  </to>
                </anchor>
              </controlPr>
            </control>
          </mc:Choice>
        </mc:AlternateContent>
        <mc:AlternateContent xmlns:mc="http://schemas.openxmlformats.org/markup-compatibility/2006">
          <mc:Choice Requires="x14">
            <control shapeId="18473" r:id="rId10" name="Check Box 41">
              <controlPr defaultSize="0" autoFill="0" autoLine="0" autoPict="0" altText="シェアードセービング契約方式で_x000a_ESCO事業者を利用">
                <anchor moveWithCells="1">
                  <from>
                    <xdr:col>15</xdr:col>
                    <xdr:colOff>88900</xdr:colOff>
                    <xdr:row>10</xdr:row>
                    <xdr:rowOff>152400</xdr:rowOff>
                  </from>
                  <to>
                    <xdr:col>24</xdr:col>
                    <xdr:colOff>158750</xdr:colOff>
                    <xdr:row>11</xdr:row>
                    <xdr:rowOff>266700</xdr:rowOff>
                  </to>
                </anchor>
              </controlPr>
            </control>
          </mc:Choice>
        </mc:AlternateContent>
        <mc:AlternateContent xmlns:mc="http://schemas.openxmlformats.org/markup-compatibility/2006">
          <mc:Choice Requires="x14">
            <control shapeId="18474" r:id="rId11" name="Check Box 42">
              <controlPr defaultSize="0" autoFill="0" autoLine="0" autoPict="0">
                <anchor moveWithCells="1">
                  <from>
                    <xdr:col>9</xdr:col>
                    <xdr:colOff>146050</xdr:colOff>
                    <xdr:row>77</xdr:row>
                    <xdr:rowOff>127000</xdr:rowOff>
                  </from>
                  <to>
                    <xdr:col>10</xdr:col>
                    <xdr:colOff>107950</xdr:colOff>
                    <xdr:row>79</xdr:row>
                    <xdr:rowOff>0</xdr:rowOff>
                  </to>
                </anchor>
              </controlPr>
            </control>
          </mc:Choice>
        </mc:AlternateContent>
        <mc:AlternateContent xmlns:mc="http://schemas.openxmlformats.org/markup-compatibility/2006">
          <mc:Choice Requires="x14">
            <control shapeId="18475" r:id="rId12" name="Check Box 43">
              <controlPr defaultSize="0" autoFill="0" autoLine="0" autoPict="0">
                <anchor moveWithCells="1">
                  <from>
                    <xdr:col>17</xdr:col>
                    <xdr:colOff>133350</xdr:colOff>
                    <xdr:row>77</xdr:row>
                    <xdr:rowOff>127000</xdr:rowOff>
                  </from>
                  <to>
                    <xdr:col>18</xdr:col>
                    <xdr:colOff>133350</xdr:colOff>
                    <xdr:row>79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7FA8B-DAB7-4261-AA75-F6894FD964C0}">
  <dimension ref="A1:AD64"/>
  <sheetViews>
    <sheetView showGridLines="0" view="pageBreakPreview" zoomScale="89" zoomScaleNormal="100" zoomScaleSheetLayoutView="89" workbookViewId="0">
      <selection sqref="A1:Y1"/>
    </sheetView>
  </sheetViews>
  <sheetFormatPr defaultColWidth="3.08203125" defaultRowHeight="13.5"/>
  <cols>
    <col min="1" max="25" width="3.08203125" style="5"/>
    <col min="26" max="26" width="6.25" style="5" customWidth="1"/>
    <col min="27" max="28" width="3.08203125" style="5" customWidth="1"/>
    <col min="29" max="30" width="12.9140625" style="6" customWidth="1"/>
    <col min="31" max="31" width="3.08203125" style="5" customWidth="1"/>
    <col min="32" max="16384" width="3.08203125" style="5"/>
  </cols>
  <sheetData>
    <row r="1" spans="1:26">
      <c r="A1" s="268" t="s">
        <v>259</v>
      </c>
      <c r="B1" s="268"/>
      <c r="C1" s="268"/>
      <c r="D1" s="268"/>
      <c r="E1" s="268"/>
      <c r="F1" s="268"/>
      <c r="G1" s="268"/>
      <c r="H1" s="268"/>
      <c r="I1" s="268"/>
      <c r="J1" s="268"/>
      <c r="K1" s="268"/>
      <c r="L1" s="268"/>
      <c r="M1" s="268"/>
      <c r="N1" s="268"/>
      <c r="O1" s="268"/>
      <c r="P1" s="268"/>
      <c r="Q1" s="268"/>
      <c r="R1" s="268"/>
      <c r="S1" s="268"/>
      <c r="T1" s="268"/>
      <c r="U1" s="268"/>
      <c r="V1" s="268"/>
      <c r="W1" s="268"/>
      <c r="X1" s="268"/>
      <c r="Y1" s="268"/>
    </row>
    <row r="2" spans="1:26">
      <c r="A2" s="203" t="s">
        <v>200</v>
      </c>
      <c r="B2" s="203"/>
      <c r="C2" s="203"/>
      <c r="D2" s="203"/>
      <c r="E2" s="336" t="str">
        <f>IF('別紙1_I. 企業概要'!E2="","",'別紙1_I. 企業概要'!E2)</f>
        <v/>
      </c>
      <c r="F2" s="336"/>
      <c r="G2" s="336"/>
      <c r="H2" s="336"/>
      <c r="I2" s="6" t="s">
        <v>198</v>
      </c>
      <c r="J2" s="75"/>
      <c r="K2" s="75"/>
      <c r="L2" s="75"/>
      <c r="M2" s="75"/>
      <c r="N2" s="75"/>
      <c r="O2" s="75"/>
      <c r="P2" s="75"/>
      <c r="Q2" s="75"/>
      <c r="R2" s="75"/>
      <c r="S2" s="75"/>
      <c r="T2" s="75"/>
      <c r="U2" s="75"/>
      <c r="V2" s="75"/>
      <c r="W2" s="75"/>
      <c r="X2" s="75"/>
      <c r="Y2" s="75"/>
    </row>
    <row r="3" spans="1:26">
      <c r="A3" s="203" t="s">
        <v>197</v>
      </c>
      <c r="B3" s="203"/>
      <c r="C3" s="203"/>
      <c r="D3" s="203"/>
      <c r="E3" s="336" t="str">
        <f>IF('別紙1_I. 企業概要'!E3="","",'別紙1_I. 企業概要'!E3)</f>
        <v/>
      </c>
      <c r="F3" s="336"/>
      <c r="G3" s="336"/>
      <c r="H3" s="336"/>
      <c r="I3" s="6" t="s">
        <v>198</v>
      </c>
    </row>
    <row r="5" spans="1:26" ht="15">
      <c r="A5" s="361" t="s">
        <v>93</v>
      </c>
      <c r="B5" s="361"/>
      <c r="C5" s="361"/>
      <c r="D5" s="361"/>
      <c r="E5" s="361"/>
      <c r="F5" s="361"/>
      <c r="G5" s="361"/>
      <c r="H5" s="361"/>
      <c r="I5" s="361"/>
      <c r="J5" s="361"/>
      <c r="K5" s="361"/>
      <c r="L5" s="361"/>
      <c r="M5" s="361"/>
      <c r="N5" s="361"/>
      <c r="O5" s="361"/>
      <c r="P5" s="361"/>
      <c r="Q5" s="361"/>
      <c r="R5" s="361"/>
      <c r="S5" s="361"/>
      <c r="T5" s="361"/>
      <c r="U5" s="361"/>
      <c r="V5" s="361"/>
      <c r="W5" s="361"/>
      <c r="X5" s="361"/>
      <c r="Y5" s="361"/>
    </row>
    <row r="6" spans="1:26" ht="27.5" customHeight="1">
      <c r="A6" s="362" t="s">
        <v>186</v>
      </c>
      <c r="B6" s="362"/>
      <c r="C6" s="362"/>
      <c r="D6" s="362"/>
      <c r="E6" s="362"/>
      <c r="F6" s="198"/>
      <c r="G6" s="198"/>
      <c r="H6" s="198"/>
      <c r="I6" s="198"/>
      <c r="J6" s="198"/>
      <c r="K6" s="198"/>
      <c r="L6" s="198"/>
      <c r="M6" s="198"/>
      <c r="N6" s="198"/>
      <c r="O6" s="198"/>
      <c r="P6" s="198"/>
      <c r="Q6" s="198"/>
      <c r="R6" s="198"/>
      <c r="S6" s="198"/>
      <c r="T6" s="198"/>
      <c r="U6" s="198"/>
      <c r="V6" s="198"/>
      <c r="W6" s="198"/>
      <c r="X6" s="198"/>
      <c r="Y6" s="198"/>
    </row>
    <row r="7" spans="1:26" ht="15">
      <c r="A7" s="197" t="s">
        <v>46</v>
      </c>
      <c r="B7" s="197"/>
      <c r="C7" s="197"/>
      <c r="D7" s="197"/>
      <c r="E7" s="197"/>
      <c r="F7" s="198"/>
      <c r="G7" s="198"/>
      <c r="H7" s="198"/>
      <c r="I7" s="198"/>
      <c r="J7" s="198"/>
      <c r="K7" s="198"/>
      <c r="L7" s="198"/>
      <c r="M7" s="198"/>
      <c r="N7" s="198"/>
      <c r="O7" s="198"/>
      <c r="P7" s="198"/>
      <c r="Q7" s="198"/>
      <c r="R7" s="198"/>
      <c r="S7" s="198"/>
      <c r="T7" s="198"/>
      <c r="U7" s="198"/>
      <c r="V7" s="198"/>
      <c r="W7" s="198"/>
      <c r="X7" s="198"/>
      <c r="Y7" s="198"/>
    </row>
    <row r="8" spans="1:26" ht="15">
      <c r="A8" s="197" t="s">
        <v>47</v>
      </c>
      <c r="B8" s="197"/>
      <c r="C8" s="197"/>
      <c r="D8" s="197"/>
      <c r="E8" s="197"/>
      <c r="F8" s="198"/>
      <c r="G8" s="198"/>
      <c r="H8" s="198"/>
      <c r="I8" s="198"/>
      <c r="J8" s="198"/>
      <c r="K8" s="198"/>
      <c r="L8" s="198"/>
      <c r="M8" s="198"/>
      <c r="N8" s="198"/>
      <c r="O8" s="198"/>
      <c r="P8" s="198"/>
      <c r="Q8" s="198"/>
      <c r="R8" s="198"/>
      <c r="S8" s="198"/>
      <c r="T8" s="198"/>
      <c r="U8" s="198"/>
      <c r="V8" s="198"/>
      <c r="W8" s="198"/>
      <c r="X8" s="198"/>
      <c r="Y8" s="198"/>
    </row>
    <row r="9" spans="1:26" ht="13.5" customHeight="1">
      <c r="A9" s="209" t="s">
        <v>48</v>
      </c>
      <c r="B9" s="210"/>
      <c r="C9" s="210"/>
      <c r="D9" s="210"/>
      <c r="E9" s="211"/>
      <c r="F9" s="224" t="s">
        <v>2</v>
      </c>
      <c r="G9" s="225"/>
      <c r="H9" s="225"/>
      <c r="I9" s="225"/>
      <c r="J9" s="226"/>
      <c r="K9" s="26" t="s">
        <v>3</v>
      </c>
      <c r="L9" s="342"/>
      <c r="M9" s="343"/>
      <c r="N9" s="343"/>
      <c r="O9" s="343"/>
      <c r="P9" s="343"/>
      <c r="Q9" s="343"/>
      <c r="R9" s="343"/>
      <c r="S9" s="343"/>
      <c r="T9" s="343"/>
      <c r="U9" s="343"/>
      <c r="V9" s="343"/>
      <c r="W9" s="343"/>
      <c r="X9" s="343"/>
      <c r="Y9" s="344"/>
    </row>
    <row r="10" spans="1:26" ht="14.5" customHeight="1">
      <c r="A10" s="215"/>
      <c r="B10" s="216"/>
      <c r="C10" s="216"/>
      <c r="D10" s="216"/>
      <c r="E10" s="217"/>
      <c r="F10" s="345"/>
      <c r="G10" s="346"/>
      <c r="H10" s="346"/>
      <c r="I10" s="346"/>
      <c r="J10" s="346"/>
      <c r="K10" s="346"/>
      <c r="L10" s="346"/>
      <c r="M10" s="346"/>
      <c r="N10" s="346"/>
      <c r="O10" s="346"/>
      <c r="P10" s="346"/>
      <c r="Q10" s="346"/>
      <c r="R10" s="346"/>
      <c r="S10" s="346"/>
      <c r="T10" s="346"/>
      <c r="U10" s="346"/>
      <c r="V10" s="346"/>
      <c r="W10" s="346"/>
      <c r="X10" s="346"/>
      <c r="Y10" s="347"/>
    </row>
    <row r="11" spans="1:26" ht="17" customHeight="1">
      <c r="A11" s="358" t="s">
        <v>272</v>
      </c>
      <c r="B11" s="359"/>
      <c r="C11" s="359"/>
      <c r="D11" s="359"/>
      <c r="E11" s="360"/>
      <c r="F11" s="345" t="str">
        <f>IF('別紙1_I. 企業概要'!F6="","",'別紙1_I. 企業概要'!F6)</f>
        <v/>
      </c>
      <c r="G11" s="346"/>
      <c r="H11" s="346"/>
      <c r="I11" s="346"/>
      <c r="J11" s="346"/>
      <c r="K11" s="346"/>
      <c r="L11" s="346"/>
      <c r="M11" s="346"/>
      <c r="N11" s="346"/>
      <c r="O11" s="346"/>
      <c r="P11" s="346"/>
      <c r="Q11" s="346"/>
      <c r="R11" s="346"/>
      <c r="S11" s="346"/>
      <c r="T11" s="346"/>
      <c r="U11" s="346"/>
      <c r="V11" s="346"/>
      <c r="W11" s="346"/>
      <c r="X11" s="346"/>
      <c r="Y11" s="347"/>
      <c r="Z11" s="5" t="s">
        <v>266</v>
      </c>
    </row>
    <row r="12" spans="1:26" ht="24.5" customHeight="1">
      <c r="D12" s="337"/>
      <c r="E12" s="338"/>
      <c r="F12" s="339" t="s">
        <v>188</v>
      </c>
      <c r="G12" s="340"/>
      <c r="H12" s="340"/>
      <c r="I12" s="340"/>
      <c r="J12" s="340"/>
      <c r="K12" s="340"/>
      <c r="L12" s="340"/>
      <c r="M12" s="340"/>
      <c r="N12" s="340"/>
      <c r="O12" s="340"/>
      <c r="P12" s="340"/>
      <c r="Q12" s="340"/>
      <c r="R12" s="340"/>
      <c r="S12" s="340"/>
      <c r="T12" s="340"/>
      <c r="U12" s="340"/>
      <c r="V12" s="340"/>
      <c r="W12" s="340"/>
      <c r="X12" s="340"/>
      <c r="Y12" s="341"/>
    </row>
    <row r="13" spans="1:26" ht="15">
      <c r="B13" s="81"/>
      <c r="F13" s="159" t="str">
        <f>IF(F11&lt;&gt;'別紙1_I. 企業概要'!F6,"補助工事実施に関する土地・建物所有者の同意が必要です。事前に協会宛ご連絡をお願いします。","")</f>
        <v/>
      </c>
    </row>
    <row r="14" spans="1:26" ht="13.5" customHeight="1">
      <c r="A14" s="20" t="s">
        <v>94</v>
      </c>
      <c r="B14" s="20"/>
      <c r="C14" s="20"/>
      <c r="D14" s="20"/>
      <c r="E14" s="20"/>
      <c r="F14" s="20"/>
      <c r="G14" s="20"/>
      <c r="H14" s="20"/>
      <c r="I14" s="20"/>
      <c r="J14" s="21"/>
      <c r="K14" s="22"/>
      <c r="L14" s="13"/>
      <c r="M14" s="13"/>
      <c r="N14" s="13"/>
      <c r="O14" s="13"/>
      <c r="P14" s="13"/>
      <c r="Q14" s="13"/>
      <c r="R14" s="13"/>
      <c r="S14" s="13"/>
      <c r="T14" s="13"/>
      <c r="U14" s="13"/>
      <c r="V14" s="13"/>
      <c r="W14" s="13"/>
      <c r="X14" s="13"/>
      <c r="Y14" s="13"/>
      <c r="Z14" s="22"/>
    </row>
    <row r="15" spans="1:26" ht="16.5" customHeight="1">
      <c r="B15" s="318" t="s">
        <v>81</v>
      </c>
      <c r="C15" s="318"/>
      <c r="D15" s="318"/>
      <c r="E15" s="318"/>
      <c r="F15" s="318"/>
      <c r="G15" s="318"/>
      <c r="H15" s="318"/>
      <c r="I15" s="318"/>
      <c r="J15" s="318"/>
      <c r="K15" s="318"/>
      <c r="L15" s="318"/>
      <c r="M15" s="318"/>
      <c r="N15" s="363" t="s">
        <v>83</v>
      </c>
      <c r="O15" s="363"/>
      <c r="P15" s="363"/>
      <c r="Q15" s="363"/>
      <c r="R15" s="363"/>
      <c r="S15" s="363"/>
      <c r="T15" s="363"/>
      <c r="U15" s="363"/>
      <c r="V15" s="363"/>
      <c r="W15" s="363"/>
      <c r="X15" s="363"/>
      <c r="Y15" s="363"/>
      <c r="Z15" s="22"/>
    </row>
    <row r="16" spans="1:26" ht="45" customHeight="1">
      <c r="A16" s="321">
        <v>1</v>
      </c>
      <c r="B16" s="333"/>
      <c r="C16" s="334"/>
      <c r="D16" s="334"/>
      <c r="E16" s="334"/>
      <c r="F16" s="334"/>
      <c r="G16" s="334"/>
      <c r="H16" s="334"/>
      <c r="I16" s="334"/>
      <c r="J16" s="334"/>
      <c r="K16" s="334"/>
      <c r="L16" s="334"/>
      <c r="M16" s="334"/>
      <c r="N16" s="334"/>
      <c r="O16" s="334"/>
      <c r="P16" s="334"/>
      <c r="Q16" s="334"/>
      <c r="R16" s="334"/>
      <c r="S16" s="334"/>
      <c r="T16" s="334"/>
      <c r="U16" s="334"/>
      <c r="V16" s="334"/>
      <c r="W16" s="334"/>
      <c r="X16" s="334"/>
      <c r="Y16" s="335"/>
      <c r="Z16" s="22"/>
    </row>
    <row r="17" spans="1:26" ht="15" customHeight="1">
      <c r="A17" s="322"/>
      <c r="B17" s="324" t="s">
        <v>267</v>
      </c>
      <c r="C17" s="325"/>
      <c r="D17" s="325"/>
      <c r="E17" s="325"/>
      <c r="F17" s="325"/>
      <c r="G17" s="325"/>
      <c r="H17" s="325"/>
      <c r="I17" s="325"/>
      <c r="J17" s="325"/>
      <c r="K17" s="325"/>
      <c r="L17" s="325"/>
      <c r="M17" s="325"/>
      <c r="N17" s="325"/>
      <c r="O17" s="325"/>
      <c r="P17" s="325"/>
      <c r="Q17" s="325"/>
      <c r="R17" s="325"/>
      <c r="S17" s="325"/>
      <c r="T17" s="325"/>
      <c r="U17" s="325"/>
      <c r="V17" s="325"/>
      <c r="W17" s="325"/>
      <c r="X17" s="325"/>
      <c r="Y17" s="326"/>
      <c r="Z17" s="22"/>
    </row>
    <row r="18" spans="1:26" ht="13.5" customHeight="1">
      <c r="A18" s="322"/>
      <c r="B18" s="160"/>
      <c r="C18" s="13"/>
      <c r="D18" s="13"/>
      <c r="E18" s="161"/>
      <c r="F18" s="327" t="s">
        <v>268</v>
      </c>
      <c r="G18" s="328"/>
      <c r="H18" s="328"/>
      <c r="I18" s="328"/>
      <c r="J18" s="328"/>
      <c r="K18" s="328"/>
      <c r="L18" s="328"/>
      <c r="M18" s="329"/>
      <c r="N18" s="330"/>
      <c r="O18" s="331"/>
      <c r="P18" s="331"/>
      <c r="Q18" s="331"/>
      <c r="R18" s="331"/>
      <c r="S18" s="331"/>
      <c r="T18" s="331"/>
      <c r="U18" s="331"/>
      <c r="V18" s="331"/>
      <c r="W18" s="331"/>
      <c r="X18" s="331"/>
      <c r="Y18" s="332"/>
      <c r="Z18" s="22"/>
    </row>
    <row r="19" spans="1:26" ht="13.5" customHeight="1">
      <c r="A19" s="322"/>
      <c r="B19" s="160"/>
      <c r="C19" s="13"/>
      <c r="D19" s="13"/>
      <c r="E19" s="161"/>
      <c r="F19" s="306" t="s">
        <v>269</v>
      </c>
      <c r="G19" s="307"/>
      <c r="H19" s="307"/>
      <c r="I19" s="307"/>
      <c r="J19" s="307"/>
      <c r="K19" s="307"/>
      <c r="L19" s="307"/>
      <c r="M19" s="308"/>
      <c r="N19" s="309"/>
      <c r="O19" s="310"/>
      <c r="P19" s="310"/>
      <c r="Q19" s="310"/>
      <c r="R19" s="310"/>
      <c r="S19" s="310"/>
      <c r="T19" s="310"/>
      <c r="U19" s="310"/>
      <c r="V19" s="310"/>
      <c r="W19" s="310"/>
      <c r="X19" s="310"/>
      <c r="Y19" s="311"/>
      <c r="Z19" s="22"/>
    </row>
    <row r="20" spans="1:26" ht="13.5" customHeight="1">
      <c r="A20" s="322"/>
      <c r="B20" s="160"/>
      <c r="C20" s="13"/>
      <c r="D20" s="13"/>
      <c r="E20" s="161"/>
      <c r="F20" s="306" t="s">
        <v>270</v>
      </c>
      <c r="G20" s="307"/>
      <c r="H20" s="307"/>
      <c r="I20" s="307"/>
      <c r="J20" s="307"/>
      <c r="K20" s="307"/>
      <c r="L20" s="307"/>
      <c r="M20" s="308"/>
      <c r="N20" s="309"/>
      <c r="O20" s="310"/>
      <c r="P20" s="310"/>
      <c r="Q20" s="310"/>
      <c r="R20" s="310"/>
      <c r="S20" s="310"/>
      <c r="T20" s="310"/>
      <c r="U20" s="310"/>
      <c r="V20" s="310"/>
      <c r="W20" s="310"/>
      <c r="X20" s="310"/>
      <c r="Y20" s="311"/>
      <c r="Z20" s="22"/>
    </row>
    <row r="21" spans="1:26">
      <c r="A21" s="323"/>
      <c r="B21" s="156"/>
      <c r="C21" s="157"/>
      <c r="D21" s="157"/>
      <c r="E21" s="158"/>
      <c r="F21" s="312" t="s">
        <v>271</v>
      </c>
      <c r="G21" s="313"/>
      <c r="H21" s="313"/>
      <c r="I21" s="313"/>
      <c r="J21" s="313"/>
      <c r="K21" s="313"/>
      <c r="L21" s="313"/>
      <c r="M21" s="314"/>
      <c r="N21" s="315"/>
      <c r="O21" s="316"/>
      <c r="P21" s="316"/>
      <c r="Q21" s="316"/>
      <c r="R21" s="316"/>
      <c r="S21" s="316"/>
      <c r="T21" s="316"/>
      <c r="U21" s="316"/>
      <c r="V21" s="316"/>
      <c r="W21" s="316"/>
      <c r="X21" s="316"/>
      <c r="Y21" s="317"/>
      <c r="Z21" s="22"/>
    </row>
    <row r="22" spans="1:26" ht="45" customHeight="1">
      <c r="A22" s="318">
        <v>2</v>
      </c>
      <c r="B22" s="333"/>
      <c r="C22" s="334"/>
      <c r="D22" s="334"/>
      <c r="E22" s="334"/>
      <c r="F22" s="334"/>
      <c r="G22" s="334"/>
      <c r="H22" s="334"/>
      <c r="I22" s="334"/>
      <c r="J22" s="334"/>
      <c r="K22" s="334"/>
      <c r="L22" s="334"/>
      <c r="M22" s="334"/>
      <c r="N22" s="334"/>
      <c r="O22" s="334"/>
      <c r="P22" s="334"/>
      <c r="Q22" s="334"/>
      <c r="R22" s="334"/>
      <c r="S22" s="334"/>
      <c r="T22" s="334"/>
      <c r="U22" s="334"/>
      <c r="V22" s="334"/>
      <c r="W22" s="334"/>
      <c r="X22" s="334"/>
      <c r="Y22" s="335"/>
      <c r="Z22" s="22"/>
    </row>
    <row r="23" spans="1:26" ht="15" customHeight="1">
      <c r="A23" s="319"/>
      <c r="B23" s="324" t="s">
        <v>267</v>
      </c>
      <c r="C23" s="325"/>
      <c r="D23" s="325"/>
      <c r="E23" s="325"/>
      <c r="F23" s="325"/>
      <c r="G23" s="325"/>
      <c r="H23" s="325"/>
      <c r="I23" s="325"/>
      <c r="J23" s="325"/>
      <c r="K23" s="325"/>
      <c r="L23" s="325"/>
      <c r="M23" s="325"/>
      <c r="N23" s="325"/>
      <c r="O23" s="325"/>
      <c r="P23" s="325"/>
      <c r="Q23" s="325"/>
      <c r="R23" s="325"/>
      <c r="S23" s="325"/>
      <c r="T23" s="325"/>
      <c r="U23" s="325"/>
      <c r="V23" s="325"/>
      <c r="W23" s="325"/>
      <c r="X23" s="325"/>
      <c r="Y23" s="326"/>
      <c r="Z23" s="22"/>
    </row>
    <row r="24" spans="1:26" ht="13.5" customHeight="1">
      <c r="A24" s="319"/>
      <c r="B24" s="160"/>
      <c r="C24" s="13"/>
      <c r="D24" s="13"/>
      <c r="E24" s="161"/>
      <c r="F24" s="327" t="s">
        <v>268</v>
      </c>
      <c r="G24" s="328"/>
      <c r="H24" s="328"/>
      <c r="I24" s="328"/>
      <c r="J24" s="328"/>
      <c r="K24" s="328"/>
      <c r="L24" s="328"/>
      <c r="M24" s="329"/>
      <c r="N24" s="330"/>
      <c r="O24" s="331"/>
      <c r="P24" s="331"/>
      <c r="Q24" s="331"/>
      <c r="R24" s="331"/>
      <c r="S24" s="331"/>
      <c r="T24" s="331"/>
      <c r="U24" s="331"/>
      <c r="V24" s="331"/>
      <c r="W24" s="331"/>
      <c r="X24" s="331"/>
      <c r="Y24" s="332"/>
      <c r="Z24" s="22"/>
    </row>
    <row r="25" spans="1:26" ht="13.5" customHeight="1">
      <c r="A25" s="319"/>
      <c r="B25" s="160"/>
      <c r="C25" s="13"/>
      <c r="D25" s="13"/>
      <c r="E25" s="161"/>
      <c r="F25" s="306" t="s">
        <v>269</v>
      </c>
      <c r="G25" s="307"/>
      <c r="H25" s="307"/>
      <c r="I25" s="307"/>
      <c r="J25" s="307"/>
      <c r="K25" s="307"/>
      <c r="L25" s="307"/>
      <c r="M25" s="308"/>
      <c r="N25" s="309"/>
      <c r="O25" s="310"/>
      <c r="P25" s="310"/>
      <c r="Q25" s="310"/>
      <c r="R25" s="310"/>
      <c r="S25" s="310"/>
      <c r="T25" s="310"/>
      <c r="U25" s="310"/>
      <c r="V25" s="310"/>
      <c r="W25" s="310"/>
      <c r="X25" s="310"/>
      <c r="Y25" s="311"/>
      <c r="Z25" s="22"/>
    </row>
    <row r="26" spans="1:26" ht="13.5" customHeight="1">
      <c r="A26" s="319"/>
      <c r="B26" s="160"/>
      <c r="C26" s="13"/>
      <c r="D26" s="13"/>
      <c r="E26" s="161"/>
      <c r="F26" s="306" t="s">
        <v>270</v>
      </c>
      <c r="G26" s="307"/>
      <c r="H26" s="307"/>
      <c r="I26" s="307"/>
      <c r="J26" s="307"/>
      <c r="K26" s="307"/>
      <c r="L26" s="307"/>
      <c r="M26" s="308"/>
      <c r="N26" s="309"/>
      <c r="O26" s="310"/>
      <c r="P26" s="310"/>
      <c r="Q26" s="310"/>
      <c r="R26" s="310"/>
      <c r="S26" s="310"/>
      <c r="T26" s="310"/>
      <c r="U26" s="310"/>
      <c r="V26" s="310"/>
      <c r="W26" s="310"/>
      <c r="X26" s="310"/>
      <c r="Y26" s="311"/>
      <c r="Z26" s="22"/>
    </row>
    <row r="27" spans="1:26">
      <c r="A27" s="320"/>
      <c r="B27" s="156"/>
      <c r="C27" s="157"/>
      <c r="D27" s="157"/>
      <c r="E27" s="158"/>
      <c r="F27" s="312" t="s">
        <v>271</v>
      </c>
      <c r="G27" s="313"/>
      <c r="H27" s="313"/>
      <c r="I27" s="313"/>
      <c r="J27" s="313"/>
      <c r="K27" s="313"/>
      <c r="L27" s="313"/>
      <c r="M27" s="314"/>
      <c r="N27" s="315"/>
      <c r="O27" s="316"/>
      <c r="P27" s="316"/>
      <c r="Q27" s="316"/>
      <c r="R27" s="316"/>
      <c r="S27" s="316"/>
      <c r="T27" s="316"/>
      <c r="U27" s="316"/>
      <c r="V27" s="316"/>
      <c r="W27" s="316"/>
      <c r="X27" s="316"/>
      <c r="Y27" s="317"/>
      <c r="Z27" s="22"/>
    </row>
    <row r="28" spans="1:26" ht="45" customHeight="1">
      <c r="A28" s="321">
        <v>3</v>
      </c>
      <c r="B28" s="333"/>
      <c r="C28" s="334"/>
      <c r="D28" s="334"/>
      <c r="E28" s="334"/>
      <c r="F28" s="334"/>
      <c r="G28" s="334"/>
      <c r="H28" s="334"/>
      <c r="I28" s="334"/>
      <c r="J28" s="334"/>
      <c r="K28" s="334"/>
      <c r="L28" s="334"/>
      <c r="M28" s="334"/>
      <c r="N28" s="334"/>
      <c r="O28" s="334"/>
      <c r="P28" s="334"/>
      <c r="Q28" s="334"/>
      <c r="R28" s="334"/>
      <c r="S28" s="334"/>
      <c r="T28" s="334"/>
      <c r="U28" s="334"/>
      <c r="V28" s="334"/>
      <c r="W28" s="334"/>
      <c r="X28" s="334"/>
      <c r="Y28" s="335"/>
      <c r="Z28" s="22"/>
    </row>
    <row r="29" spans="1:26" ht="15" customHeight="1">
      <c r="A29" s="322"/>
      <c r="B29" s="324" t="s">
        <v>267</v>
      </c>
      <c r="C29" s="325"/>
      <c r="D29" s="325"/>
      <c r="E29" s="325"/>
      <c r="F29" s="325"/>
      <c r="G29" s="325"/>
      <c r="H29" s="325"/>
      <c r="I29" s="325"/>
      <c r="J29" s="325"/>
      <c r="K29" s="325"/>
      <c r="L29" s="325"/>
      <c r="M29" s="325"/>
      <c r="N29" s="325"/>
      <c r="O29" s="325"/>
      <c r="P29" s="325"/>
      <c r="Q29" s="325"/>
      <c r="R29" s="325"/>
      <c r="S29" s="325"/>
      <c r="T29" s="325"/>
      <c r="U29" s="325"/>
      <c r="V29" s="325"/>
      <c r="W29" s="325"/>
      <c r="X29" s="325"/>
      <c r="Y29" s="326"/>
      <c r="Z29" s="22"/>
    </row>
    <row r="30" spans="1:26" ht="13.5" customHeight="1">
      <c r="A30" s="322"/>
      <c r="B30" s="160"/>
      <c r="C30" s="13"/>
      <c r="D30" s="13"/>
      <c r="E30" s="161"/>
      <c r="F30" s="327" t="s">
        <v>268</v>
      </c>
      <c r="G30" s="328"/>
      <c r="H30" s="328"/>
      <c r="I30" s="328"/>
      <c r="J30" s="328"/>
      <c r="K30" s="328"/>
      <c r="L30" s="328"/>
      <c r="M30" s="329"/>
      <c r="N30" s="330"/>
      <c r="O30" s="331"/>
      <c r="P30" s="331"/>
      <c r="Q30" s="331"/>
      <c r="R30" s="331"/>
      <c r="S30" s="331"/>
      <c r="T30" s="331"/>
      <c r="U30" s="331"/>
      <c r="V30" s="331"/>
      <c r="W30" s="331"/>
      <c r="X30" s="331"/>
      <c r="Y30" s="332"/>
      <c r="Z30" s="22"/>
    </row>
    <row r="31" spans="1:26" ht="13.5" customHeight="1">
      <c r="A31" s="322"/>
      <c r="B31" s="160"/>
      <c r="C31" s="13"/>
      <c r="D31" s="13"/>
      <c r="E31" s="161"/>
      <c r="F31" s="306" t="s">
        <v>269</v>
      </c>
      <c r="G31" s="307"/>
      <c r="H31" s="307"/>
      <c r="I31" s="307"/>
      <c r="J31" s="307"/>
      <c r="K31" s="307"/>
      <c r="L31" s="307"/>
      <c r="M31" s="308"/>
      <c r="N31" s="309"/>
      <c r="O31" s="310"/>
      <c r="P31" s="310"/>
      <c r="Q31" s="310"/>
      <c r="R31" s="310"/>
      <c r="S31" s="310"/>
      <c r="T31" s="310"/>
      <c r="U31" s="310"/>
      <c r="V31" s="310"/>
      <c r="W31" s="310"/>
      <c r="X31" s="310"/>
      <c r="Y31" s="311"/>
      <c r="Z31" s="22"/>
    </row>
    <row r="32" spans="1:26" ht="13.5" customHeight="1">
      <c r="A32" s="322"/>
      <c r="B32" s="160"/>
      <c r="C32" s="13"/>
      <c r="D32" s="13"/>
      <c r="E32" s="161"/>
      <c r="F32" s="306" t="s">
        <v>270</v>
      </c>
      <c r="G32" s="307"/>
      <c r="H32" s="307"/>
      <c r="I32" s="307"/>
      <c r="J32" s="307"/>
      <c r="K32" s="307"/>
      <c r="L32" s="307"/>
      <c r="M32" s="308"/>
      <c r="N32" s="309"/>
      <c r="O32" s="310"/>
      <c r="P32" s="310"/>
      <c r="Q32" s="310"/>
      <c r="R32" s="310"/>
      <c r="S32" s="310"/>
      <c r="T32" s="310"/>
      <c r="U32" s="310"/>
      <c r="V32" s="310"/>
      <c r="W32" s="310"/>
      <c r="X32" s="310"/>
      <c r="Y32" s="311"/>
      <c r="Z32" s="22"/>
    </row>
    <row r="33" spans="1:26">
      <c r="A33" s="323"/>
      <c r="B33" s="156"/>
      <c r="C33" s="157"/>
      <c r="D33" s="157"/>
      <c r="E33" s="158"/>
      <c r="F33" s="312" t="s">
        <v>271</v>
      </c>
      <c r="G33" s="313"/>
      <c r="H33" s="313"/>
      <c r="I33" s="313"/>
      <c r="J33" s="313"/>
      <c r="K33" s="313"/>
      <c r="L33" s="313"/>
      <c r="M33" s="314"/>
      <c r="N33" s="315"/>
      <c r="O33" s="316"/>
      <c r="P33" s="316"/>
      <c r="Q33" s="316"/>
      <c r="R33" s="316"/>
      <c r="S33" s="316"/>
      <c r="T33" s="316"/>
      <c r="U33" s="316"/>
      <c r="V33" s="316"/>
      <c r="W33" s="316"/>
      <c r="X33" s="316"/>
      <c r="Y33" s="317"/>
      <c r="Z33" s="22"/>
    </row>
    <row r="34" spans="1:26" ht="45" customHeight="1">
      <c r="A34" s="318">
        <v>4</v>
      </c>
      <c r="B34" s="333"/>
      <c r="C34" s="334"/>
      <c r="D34" s="334"/>
      <c r="E34" s="334"/>
      <c r="F34" s="334"/>
      <c r="G34" s="334"/>
      <c r="H34" s="334"/>
      <c r="I34" s="334"/>
      <c r="J34" s="334"/>
      <c r="K34" s="334"/>
      <c r="L34" s="334"/>
      <c r="M34" s="334"/>
      <c r="N34" s="334"/>
      <c r="O34" s="334"/>
      <c r="P34" s="334"/>
      <c r="Q34" s="334"/>
      <c r="R34" s="334"/>
      <c r="S34" s="334"/>
      <c r="T34" s="334"/>
      <c r="U34" s="334"/>
      <c r="V34" s="334"/>
      <c r="W34" s="334"/>
      <c r="X34" s="334"/>
      <c r="Y34" s="335"/>
      <c r="Z34" s="22"/>
    </row>
    <row r="35" spans="1:26" ht="15" customHeight="1">
      <c r="A35" s="319"/>
      <c r="B35" s="324" t="s">
        <v>267</v>
      </c>
      <c r="C35" s="325"/>
      <c r="D35" s="325"/>
      <c r="E35" s="325"/>
      <c r="F35" s="325"/>
      <c r="G35" s="325"/>
      <c r="H35" s="325"/>
      <c r="I35" s="325"/>
      <c r="J35" s="325"/>
      <c r="K35" s="325"/>
      <c r="L35" s="325"/>
      <c r="M35" s="325"/>
      <c r="N35" s="325"/>
      <c r="O35" s="325"/>
      <c r="P35" s="325"/>
      <c r="Q35" s="325"/>
      <c r="R35" s="325"/>
      <c r="S35" s="325"/>
      <c r="T35" s="325"/>
      <c r="U35" s="325"/>
      <c r="V35" s="325"/>
      <c r="W35" s="325"/>
      <c r="X35" s="325"/>
      <c r="Y35" s="326"/>
      <c r="Z35" s="22"/>
    </row>
    <row r="36" spans="1:26" ht="13.5" customHeight="1">
      <c r="A36" s="319"/>
      <c r="B36" s="160"/>
      <c r="C36" s="13"/>
      <c r="D36" s="13"/>
      <c r="E36" s="161"/>
      <c r="F36" s="327" t="s">
        <v>268</v>
      </c>
      <c r="G36" s="328"/>
      <c r="H36" s="328"/>
      <c r="I36" s="328"/>
      <c r="J36" s="328"/>
      <c r="K36" s="328"/>
      <c r="L36" s="328"/>
      <c r="M36" s="329"/>
      <c r="N36" s="330"/>
      <c r="O36" s="331"/>
      <c r="P36" s="331"/>
      <c r="Q36" s="331"/>
      <c r="R36" s="331"/>
      <c r="S36" s="331"/>
      <c r="T36" s="331"/>
      <c r="U36" s="331"/>
      <c r="V36" s="331"/>
      <c r="W36" s="331"/>
      <c r="X36" s="331"/>
      <c r="Y36" s="332"/>
      <c r="Z36" s="22"/>
    </row>
    <row r="37" spans="1:26" ht="13.5" customHeight="1">
      <c r="A37" s="319"/>
      <c r="B37" s="160"/>
      <c r="C37" s="13"/>
      <c r="D37" s="13"/>
      <c r="E37" s="161"/>
      <c r="F37" s="306" t="s">
        <v>269</v>
      </c>
      <c r="G37" s="307"/>
      <c r="H37" s="307"/>
      <c r="I37" s="307"/>
      <c r="J37" s="307"/>
      <c r="K37" s="307"/>
      <c r="L37" s="307"/>
      <c r="M37" s="308"/>
      <c r="N37" s="309"/>
      <c r="O37" s="310"/>
      <c r="P37" s="310"/>
      <c r="Q37" s="310"/>
      <c r="R37" s="310"/>
      <c r="S37" s="310"/>
      <c r="T37" s="310"/>
      <c r="U37" s="310"/>
      <c r="V37" s="310"/>
      <c r="W37" s="310"/>
      <c r="X37" s="310"/>
      <c r="Y37" s="311"/>
      <c r="Z37" s="22"/>
    </row>
    <row r="38" spans="1:26" ht="13.5" customHeight="1">
      <c r="A38" s="319"/>
      <c r="B38" s="160"/>
      <c r="C38" s="13"/>
      <c r="D38" s="13"/>
      <c r="E38" s="161"/>
      <c r="F38" s="306" t="s">
        <v>270</v>
      </c>
      <c r="G38" s="307"/>
      <c r="H38" s="307"/>
      <c r="I38" s="307"/>
      <c r="J38" s="307"/>
      <c r="K38" s="307"/>
      <c r="L38" s="307"/>
      <c r="M38" s="308"/>
      <c r="N38" s="309"/>
      <c r="O38" s="310"/>
      <c r="P38" s="310"/>
      <c r="Q38" s="310"/>
      <c r="R38" s="310"/>
      <c r="S38" s="310"/>
      <c r="T38" s="310"/>
      <c r="U38" s="310"/>
      <c r="V38" s="310"/>
      <c r="W38" s="310"/>
      <c r="X38" s="310"/>
      <c r="Y38" s="311"/>
      <c r="Z38" s="22"/>
    </row>
    <row r="39" spans="1:26">
      <c r="A39" s="320"/>
      <c r="B39" s="156"/>
      <c r="C39" s="157"/>
      <c r="D39" s="157"/>
      <c r="E39" s="158"/>
      <c r="F39" s="312" t="s">
        <v>271</v>
      </c>
      <c r="G39" s="313"/>
      <c r="H39" s="313"/>
      <c r="I39" s="313"/>
      <c r="J39" s="313"/>
      <c r="K39" s="313"/>
      <c r="L39" s="313"/>
      <c r="M39" s="314"/>
      <c r="N39" s="315"/>
      <c r="O39" s="316"/>
      <c r="P39" s="316"/>
      <c r="Q39" s="316"/>
      <c r="R39" s="316"/>
      <c r="S39" s="316"/>
      <c r="T39" s="316"/>
      <c r="U39" s="316"/>
      <c r="V39" s="316"/>
      <c r="W39" s="316"/>
      <c r="X39" s="316"/>
      <c r="Y39" s="317"/>
      <c r="Z39" s="22"/>
    </row>
    <row r="40" spans="1:26" ht="45" customHeight="1">
      <c r="A40" s="321">
        <v>5</v>
      </c>
      <c r="B40" s="333"/>
      <c r="C40" s="334"/>
      <c r="D40" s="334"/>
      <c r="E40" s="334"/>
      <c r="F40" s="334"/>
      <c r="G40" s="334"/>
      <c r="H40" s="334"/>
      <c r="I40" s="334"/>
      <c r="J40" s="334"/>
      <c r="K40" s="334"/>
      <c r="L40" s="334"/>
      <c r="M40" s="334"/>
      <c r="N40" s="334"/>
      <c r="O40" s="334"/>
      <c r="P40" s="334"/>
      <c r="Q40" s="334"/>
      <c r="R40" s="334"/>
      <c r="S40" s="334"/>
      <c r="T40" s="334"/>
      <c r="U40" s="334"/>
      <c r="V40" s="334"/>
      <c r="W40" s="334"/>
      <c r="X40" s="334"/>
      <c r="Y40" s="335"/>
      <c r="Z40" s="22"/>
    </row>
    <row r="41" spans="1:26" ht="15" customHeight="1">
      <c r="A41" s="322"/>
      <c r="B41" s="324" t="s">
        <v>267</v>
      </c>
      <c r="C41" s="325"/>
      <c r="D41" s="325"/>
      <c r="E41" s="325"/>
      <c r="F41" s="325"/>
      <c r="G41" s="325"/>
      <c r="H41" s="325"/>
      <c r="I41" s="325"/>
      <c r="J41" s="325"/>
      <c r="K41" s="325"/>
      <c r="L41" s="325"/>
      <c r="M41" s="325"/>
      <c r="N41" s="325"/>
      <c r="O41" s="325"/>
      <c r="P41" s="325"/>
      <c r="Q41" s="325"/>
      <c r="R41" s="325"/>
      <c r="S41" s="325"/>
      <c r="T41" s="325"/>
      <c r="U41" s="325"/>
      <c r="V41" s="325"/>
      <c r="W41" s="325"/>
      <c r="X41" s="325"/>
      <c r="Y41" s="326"/>
      <c r="Z41" s="22"/>
    </row>
    <row r="42" spans="1:26" ht="13.5" customHeight="1">
      <c r="A42" s="322"/>
      <c r="B42" s="160"/>
      <c r="C42" s="13"/>
      <c r="D42" s="13"/>
      <c r="E42" s="161"/>
      <c r="F42" s="327" t="s">
        <v>268</v>
      </c>
      <c r="G42" s="328"/>
      <c r="H42" s="328"/>
      <c r="I42" s="328"/>
      <c r="J42" s="328"/>
      <c r="K42" s="328"/>
      <c r="L42" s="328"/>
      <c r="M42" s="329"/>
      <c r="N42" s="330"/>
      <c r="O42" s="331"/>
      <c r="P42" s="331"/>
      <c r="Q42" s="331"/>
      <c r="R42" s="331"/>
      <c r="S42" s="331"/>
      <c r="T42" s="331"/>
      <c r="U42" s="331"/>
      <c r="V42" s="331"/>
      <c r="W42" s="331"/>
      <c r="X42" s="331"/>
      <c r="Y42" s="332"/>
      <c r="Z42" s="22"/>
    </row>
    <row r="43" spans="1:26" ht="13.5" customHeight="1">
      <c r="A43" s="322"/>
      <c r="B43" s="160"/>
      <c r="C43" s="13"/>
      <c r="D43" s="13"/>
      <c r="E43" s="161"/>
      <c r="F43" s="306" t="s">
        <v>269</v>
      </c>
      <c r="G43" s="307"/>
      <c r="H43" s="307"/>
      <c r="I43" s="307"/>
      <c r="J43" s="307"/>
      <c r="K43" s="307"/>
      <c r="L43" s="307"/>
      <c r="M43" s="308"/>
      <c r="N43" s="309"/>
      <c r="O43" s="310"/>
      <c r="P43" s="310"/>
      <c r="Q43" s="310"/>
      <c r="R43" s="310"/>
      <c r="S43" s="310"/>
      <c r="T43" s="310"/>
      <c r="U43" s="310"/>
      <c r="V43" s="310"/>
      <c r="W43" s="310"/>
      <c r="X43" s="310"/>
      <c r="Y43" s="311"/>
      <c r="Z43" s="22"/>
    </row>
    <row r="44" spans="1:26" ht="13.5" customHeight="1">
      <c r="A44" s="322"/>
      <c r="B44" s="160"/>
      <c r="C44" s="13"/>
      <c r="D44" s="13"/>
      <c r="E44" s="161"/>
      <c r="F44" s="306" t="s">
        <v>270</v>
      </c>
      <c r="G44" s="307"/>
      <c r="H44" s="307"/>
      <c r="I44" s="307"/>
      <c r="J44" s="307"/>
      <c r="K44" s="307"/>
      <c r="L44" s="307"/>
      <c r="M44" s="308"/>
      <c r="N44" s="309"/>
      <c r="O44" s="310"/>
      <c r="P44" s="310"/>
      <c r="Q44" s="310"/>
      <c r="R44" s="310"/>
      <c r="S44" s="310"/>
      <c r="T44" s="310"/>
      <c r="U44" s="310"/>
      <c r="V44" s="310"/>
      <c r="W44" s="310"/>
      <c r="X44" s="310"/>
      <c r="Y44" s="311"/>
      <c r="Z44" s="22"/>
    </row>
    <row r="45" spans="1:26">
      <c r="A45" s="323"/>
      <c r="B45" s="156"/>
      <c r="C45" s="157"/>
      <c r="D45" s="157"/>
      <c r="E45" s="158"/>
      <c r="F45" s="312" t="s">
        <v>271</v>
      </c>
      <c r="G45" s="313"/>
      <c r="H45" s="313"/>
      <c r="I45" s="313"/>
      <c r="J45" s="313"/>
      <c r="K45" s="313"/>
      <c r="L45" s="313"/>
      <c r="M45" s="314"/>
      <c r="N45" s="315"/>
      <c r="O45" s="316"/>
      <c r="P45" s="316"/>
      <c r="Q45" s="316"/>
      <c r="R45" s="316"/>
      <c r="S45" s="316"/>
      <c r="T45" s="316"/>
      <c r="U45" s="316"/>
      <c r="V45" s="316"/>
      <c r="W45" s="316"/>
      <c r="X45" s="316"/>
      <c r="Y45" s="317"/>
      <c r="Z45" s="22"/>
    </row>
    <row r="46" spans="1:26" ht="45" customHeight="1">
      <c r="A46" s="321">
        <v>6</v>
      </c>
      <c r="B46" s="333"/>
      <c r="C46" s="334"/>
      <c r="D46" s="334"/>
      <c r="E46" s="334"/>
      <c r="F46" s="334"/>
      <c r="G46" s="334"/>
      <c r="H46" s="334"/>
      <c r="I46" s="334"/>
      <c r="J46" s="334"/>
      <c r="K46" s="334"/>
      <c r="L46" s="334"/>
      <c r="M46" s="334"/>
      <c r="N46" s="334"/>
      <c r="O46" s="334"/>
      <c r="P46" s="334"/>
      <c r="Q46" s="334"/>
      <c r="R46" s="334"/>
      <c r="S46" s="334"/>
      <c r="T46" s="334"/>
      <c r="U46" s="334"/>
      <c r="V46" s="334"/>
      <c r="W46" s="334"/>
      <c r="X46" s="334"/>
      <c r="Y46" s="335"/>
      <c r="Z46" s="22"/>
    </row>
    <row r="47" spans="1:26" ht="15" customHeight="1">
      <c r="A47" s="322"/>
      <c r="B47" s="324" t="s">
        <v>267</v>
      </c>
      <c r="C47" s="325"/>
      <c r="D47" s="325"/>
      <c r="E47" s="325"/>
      <c r="F47" s="325"/>
      <c r="G47" s="325"/>
      <c r="H47" s="325"/>
      <c r="I47" s="325"/>
      <c r="J47" s="325"/>
      <c r="K47" s="325"/>
      <c r="L47" s="325"/>
      <c r="M47" s="325"/>
      <c r="N47" s="325"/>
      <c r="O47" s="325"/>
      <c r="P47" s="325"/>
      <c r="Q47" s="325"/>
      <c r="R47" s="325"/>
      <c r="S47" s="325"/>
      <c r="T47" s="325"/>
      <c r="U47" s="325"/>
      <c r="V47" s="325"/>
      <c r="W47" s="325"/>
      <c r="X47" s="325"/>
      <c r="Y47" s="326"/>
      <c r="Z47" s="22"/>
    </row>
    <row r="48" spans="1:26" ht="13.5" customHeight="1">
      <c r="A48" s="322"/>
      <c r="B48" s="160"/>
      <c r="C48" s="13"/>
      <c r="D48" s="13"/>
      <c r="E48" s="161"/>
      <c r="F48" s="327" t="s">
        <v>268</v>
      </c>
      <c r="G48" s="328"/>
      <c r="H48" s="328"/>
      <c r="I48" s="328"/>
      <c r="J48" s="328"/>
      <c r="K48" s="328"/>
      <c r="L48" s="328"/>
      <c r="M48" s="329"/>
      <c r="N48" s="330"/>
      <c r="O48" s="331"/>
      <c r="P48" s="331"/>
      <c r="Q48" s="331"/>
      <c r="R48" s="331"/>
      <c r="S48" s="331"/>
      <c r="T48" s="331"/>
      <c r="U48" s="331"/>
      <c r="V48" s="331"/>
      <c r="W48" s="331"/>
      <c r="X48" s="331"/>
      <c r="Y48" s="332"/>
      <c r="Z48" s="22"/>
    </row>
    <row r="49" spans="1:30" ht="13.5" customHeight="1">
      <c r="A49" s="322"/>
      <c r="B49" s="160"/>
      <c r="C49" s="13"/>
      <c r="D49" s="13"/>
      <c r="E49" s="161"/>
      <c r="F49" s="306" t="s">
        <v>269</v>
      </c>
      <c r="G49" s="307"/>
      <c r="H49" s="307"/>
      <c r="I49" s="307"/>
      <c r="J49" s="307"/>
      <c r="K49" s="307"/>
      <c r="L49" s="307"/>
      <c r="M49" s="308"/>
      <c r="N49" s="309"/>
      <c r="O49" s="310"/>
      <c r="P49" s="310"/>
      <c r="Q49" s="310"/>
      <c r="R49" s="310"/>
      <c r="S49" s="310"/>
      <c r="T49" s="310"/>
      <c r="U49" s="310"/>
      <c r="V49" s="310"/>
      <c r="W49" s="310"/>
      <c r="X49" s="310"/>
      <c r="Y49" s="311"/>
      <c r="Z49" s="22"/>
    </row>
    <row r="50" spans="1:30" ht="13.5" customHeight="1">
      <c r="A50" s="322"/>
      <c r="B50" s="160"/>
      <c r="C50" s="13"/>
      <c r="D50" s="13"/>
      <c r="E50" s="161"/>
      <c r="F50" s="306" t="s">
        <v>270</v>
      </c>
      <c r="G50" s="307"/>
      <c r="H50" s="307"/>
      <c r="I50" s="307"/>
      <c r="J50" s="307"/>
      <c r="K50" s="307"/>
      <c r="L50" s="307"/>
      <c r="M50" s="308"/>
      <c r="N50" s="309"/>
      <c r="O50" s="310"/>
      <c r="P50" s="310"/>
      <c r="Q50" s="310"/>
      <c r="R50" s="310"/>
      <c r="S50" s="310"/>
      <c r="T50" s="310"/>
      <c r="U50" s="310"/>
      <c r="V50" s="310"/>
      <c r="W50" s="310"/>
      <c r="X50" s="310"/>
      <c r="Y50" s="311"/>
      <c r="Z50" s="22"/>
    </row>
    <row r="51" spans="1:30">
      <c r="A51" s="323"/>
      <c r="B51" s="156"/>
      <c r="C51" s="157"/>
      <c r="D51" s="157"/>
      <c r="E51" s="158"/>
      <c r="F51" s="312" t="s">
        <v>271</v>
      </c>
      <c r="G51" s="313"/>
      <c r="H51" s="313"/>
      <c r="I51" s="313"/>
      <c r="J51" s="313"/>
      <c r="K51" s="313"/>
      <c r="L51" s="313"/>
      <c r="M51" s="314"/>
      <c r="N51" s="315"/>
      <c r="O51" s="316"/>
      <c r="P51" s="316"/>
      <c r="Q51" s="316"/>
      <c r="R51" s="316"/>
      <c r="S51" s="316"/>
      <c r="T51" s="316"/>
      <c r="U51" s="316"/>
      <c r="V51" s="316"/>
      <c r="W51" s="316"/>
      <c r="X51" s="316"/>
      <c r="Y51" s="317"/>
      <c r="Z51" s="22"/>
    </row>
    <row r="52" spans="1:30" ht="14.5" customHeight="1">
      <c r="Z52" s="22"/>
    </row>
    <row r="53" spans="1:30">
      <c r="A53" s="356" t="s">
        <v>67</v>
      </c>
      <c r="B53" s="356"/>
      <c r="C53" s="356"/>
      <c r="D53" s="356"/>
      <c r="E53" s="356"/>
      <c r="F53" s="203" t="str">
        <f>table!M3</f>
        <v>R6</v>
      </c>
      <c r="G53" s="203"/>
      <c r="H53" s="203"/>
      <c r="I53" s="203"/>
      <c r="J53" s="203"/>
      <c r="K53" s="203"/>
      <c r="L53" s="203"/>
      <c r="M53" s="203"/>
      <c r="N53" s="203"/>
      <c r="O53" s="203"/>
      <c r="P53" s="357" t="str">
        <f>table!M4</f>
        <v>R7</v>
      </c>
      <c r="Q53" s="357"/>
      <c r="R53" s="357"/>
      <c r="S53" s="357"/>
      <c r="T53" s="357"/>
      <c r="U53" s="357"/>
      <c r="V53" s="357"/>
      <c r="W53" s="357"/>
      <c r="X53" s="357"/>
      <c r="Y53" s="357"/>
      <c r="Z53" s="22"/>
    </row>
    <row r="54" spans="1:30" ht="32" customHeight="1">
      <c r="A54" s="356"/>
      <c r="B54" s="356"/>
      <c r="C54" s="356"/>
      <c r="D54" s="356"/>
      <c r="E54" s="356"/>
      <c r="F54" s="560" t="str">
        <f>IF('別紙2 経費内訳①'!Z11=0,"-",'別紙2 経費内訳①'!Z11)</f>
        <v>-</v>
      </c>
      <c r="G54" s="560"/>
      <c r="H54" s="560"/>
      <c r="I54" s="560"/>
      <c r="J54" s="560"/>
      <c r="K54" s="560"/>
      <c r="L54" s="560"/>
      <c r="M54" s="560"/>
      <c r="N54" s="561"/>
      <c r="O54" s="27" t="s">
        <v>65</v>
      </c>
      <c r="P54" s="560" t="str">
        <f>IF('別紙2 経費内訳②'!Z11=0,"-",'別紙2 経費内訳②'!Z11)</f>
        <v>-</v>
      </c>
      <c r="Q54" s="560"/>
      <c r="R54" s="560"/>
      <c r="S54" s="560"/>
      <c r="T54" s="560"/>
      <c r="U54" s="560"/>
      <c r="V54" s="560"/>
      <c r="W54" s="560"/>
      <c r="X54" s="561"/>
      <c r="Y54" s="27" t="s">
        <v>65</v>
      </c>
      <c r="Z54" s="22"/>
    </row>
    <row r="55" spans="1:30" ht="13.5" customHeight="1">
      <c r="A55" s="74"/>
      <c r="B55" s="20"/>
      <c r="C55" s="20"/>
      <c r="D55" s="20"/>
      <c r="E55" s="20"/>
      <c r="F55" s="20"/>
      <c r="G55" s="20"/>
      <c r="H55" s="20"/>
      <c r="I55" s="20"/>
      <c r="J55" s="21"/>
      <c r="K55" s="13"/>
      <c r="L55" s="13"/>
      <c r="M55" s="13"/>
      <c r="N55" s="13"/>
      <c r="O55" s="13"/>
      <c r="P55" s="13"/>
      <c r="Q55" s="13"/>
      <c r="R55" s="13"/>
      <c r="S55" s="13"/>
      <c r="T55" s="13"/>
      <c r="U55" s="13"/>
      <c r="V55" s="13"/>
      <c r="W55" s="13"/>
      <c r="X55" s="13"/>
      <c r="Y55" s="13"/>
      <c r="Z55" s="22"/>
    </row>
    <row r="56" spans="1:30" ht="15">
      <c r="A56" s="76" t="s">
        <v>95</v>
      </c>
    </row>
    <row r="57" spans="1:30" ht="15">
      <c r="A57" s="76"/>
      <c r="B57" s="5" t="s">
        <v>80</v>
      </c>
    </row>
    <row r="58" spans="1:30" ht="15" customHeight="1">
      <c r="A58" s="209" t="s">
        <v>49</v>
      </c>
      <c r="B58" s="210"/>
      <c r="C58" s="210"/>
      <c r="D58" s="210"/>
      <c r="E58" s="211"/>
      <c r="F58" s="350" t="s">
        <v>52</v>
      </c>
      <c r="G58" s="351"/>
      <c r="H58" s="351"/>
      <c r="I58" s="351"/>
      <c r="J58" s="352" t="s">
        <v>53</v>
      </c>
      <c r="K58" s="352"/>
      <c r="L58" s="352"/>
      <c r="M58" s="352"/>
      <c r="N58" s="352"/>
      <c r="O58" s="352"/>
      <c r="P58" s="352"/>
      <c r="Q58" s="352"/>
      <c r="R58" s="197" t="s">
        <v>50</v>
      </c>
      <c r="S58" s="348"/>
      <c r="T58" s="349"/>
      <c r="U58" s="170"/>
      <c r="V58" s="197" t="s">
        <v>51</v>
      </c>
      <c r="W58" s="348"/>
      <c r="X58" s="349"/>
      <c r="Y58" s="170"/>
      <c r="AC58" s="2" t="b">
        <v>0</v>
      </c>
      <c r="AD58" s="2" t="b">
        <v>0</v>
      </c>
    </row>
    <row r="59" spans="1:30" ht="15">
      <c r="A59" s="212"/>
      <c r="B59" s="280"/>
      <c r="C59" s="280"/>
      <c r="D59" s="280"/>
      <c r="E59" s="214"/>
      <c r="F59" s="351" t="s">
        <v>54</v>
      </c>
      <c r="G59" s="351"/>
      <c r="H59" s="351"/>
      <c r="I59" s="351"/>
      <c r="J59" s="352" t="s">
        <v>112</v>
      </c>
      <c r="K59" s="352"/>
      <c r="L59" s="352"/>
      <c r="M59" s="352"/>
      <c r="N59" s="352"/>
      <c r="O59" s="352"/>
      <c r="P59" s="352"/>
      <c r="Q59" s="352"/>
      <c r="R59" s="197" t="s">
        <v>50</v>
      </c>
      <c r="S59" s="348"/>
      <c r="T59" s="349"/>
      <c r="U59" s="170"/>
      <c r="V59" s="197" t="s">
        <v>51</v>
      </c>
      <c r="W59" s="348"/>
      <c r="X59" s="349"/>
      <c r="Y59" s="170"/>
      <c r="AC59" s="2" t="b">
        <v>0</v>
      </c>
      <c r="AD59" s="2" t="b">
        <v>0</v>
      </c>
    </row>
    <row r="60" spans="1:30" ht="15">
      <c r="A60" s="212"/>
      <c r="B60" s="280"/>
      <c r="C60" s="280"/>
      <c r="D60" s="280"/>
      <c r="E60" s="214"/>
      <c r="F60" s="350" t="s">
        <v>187</v>
      </c>
      <c r="G60" s="351"/>
      <c r="H60" s="351"/>
      <c r="I60" s="351"/>
      <c r="J60" s="352" t="s">
        <v>53</v>
      </c>
      <c r="K60" s="352"/>
      <c r="L60" s="352"/>
      <c r="M60" s="352"/>
      <c r="N60" s="352"/>
      <c r="O60" s="352"/>
      <c r="P60" s="352"/>
      <c r="Q60" s="352"/>
      <c r="R60" s="197" t="s">
        <v>50</v>
      </c>
      <c r="S60" s="348"/>
      <c r="T60" s="349"/>
      <c r="U60" s="170"/>
      <c r="V60" s="197" t="s">
        <v>51</v>
      </c>
      <c r="W60" s="348"/>
      <c r="X60" s="349"/>
      <c r="Y60" s="170"/>
      <c r="AC60" s="2" t="b">
        <v>0</v>
      </c>
      <c r="AD60" s="2" t="b">
        <v>0</v>
      </c>
    </row>
    <row r="61" spans="1:30" ht="15">
      <c r="A61" s="212"/>
      <c r="B61" s="280"/>
      <c r="C61" s="280"/>
      <c r="D61" s="280"/>
      <c r="E61" s="214"/>
      <c r="F61" s="351" t="s">
        <v>56</v>
      </c>
      <c r="G61" s="351"/>
      <c r="H61" s="351"/>
      <c r="I61" s="351"/>
      <c r="J61" s="352" t="s">
        <v>53</v>
      </c>
      <c r="K61" s="352"/>
      <c r="L61" s="352"/>
      <c r="M61" s="352"/>
      <c r="N61" s="352"/>
      <c r="O61" s="352"/>
      <c r="P61" s="352"/>
      <c r="Q61" s="352"/>
      <c r="R61" s="197" t="s">
        <v>50</v>
      </c>
      <c r="S61" s="348"/>
      <c r="T61" s="349"/>
      <c r="U61" s="170"/>
      <c r="V61" s="197" t="s">
        <v>51</v>
      </c>
      <c r="W61" s="348"/>
      <c r="X61" s="349"/>
      <c r="Y61" s="170"/>
      <c r="AC61" s="2" t="b">
        <v>0</v>
      </c>
      <c r="AD61" s="2" t="b">
        <v>0</v>
      </c>
    </row>
    <row r="62" spans="1:30" ht="15">
      <c r="A62" s="215"/>
      <c r="B62" s="216"/>
      <c r="C62" s="216"/>
      <c r="D62" s="216"/>
      <c r="E62" s="217"/>
      <c r="F62" s="350" t="s">
        <v>64</v>
      </c>
      <c r="G62" s="351"/>
      <c r="H62" s="351"/>
      <c r="I62" s="351"/>
      <c r="J62" s="352" t="s">
        <v>53</v>
      </c>
      <c r="K62" s="352"/>
      <c r="L62" s="352"/>
      <c r="M62" s="352"/>
      <c r="N62" s="352"/>
      <c r="O62" s="352"/>
      <c r="P62" s="352"/>
      <c r="Q62" s="352"/>
      <c r="R62" s="197" t="s">
        <v>50</v>
      </c>
      <c r="S62" s="348"/>
      <c r="T62" s="353"/>
      <c r="U62" s="349"/>
      <c r="V62" s="197" t="s">
        <v>51</v>
      </c>
      <c r="W62" s="348"/>
      <c r="X62" s="353"/>
      <c r="Y62" s="349"/>
      <c r="AC62" s="2" t="b">
        <v>0</v>
      </c>
      <c r="AD62" s="2" t="b">
        <v>0</v>
      </c>
    </row>
    <row r="63" spans="1:30" ht="31" customHeight="1">
      <c r="A63" s="209" t="s">
        <v>55</v>
      </c>
      <c r="B63" s="210"/>
      <c r="C63" s="210"/>
      <c r="D63" s="210"/>
      <c r="E63" s="211"/>
      <c r="F63" s="350" t="s">
        <v>261</v>
      </c>
      <c r="G63" s="350"/>
      <c r="H63" s="350"/>
      <c r="I63" s="350"/>
      <c r="J63" s="354" t="s">
        <v>284</v>
      </c>
      <c r="K63" s="355"/>
      <c r="L63" s="355"/>
      <c r="M63" s="355"/>
      <c r="N63" s="355"/>
      <c r="O63" s="355"/>
      <c r="P63" s="355"/>
      <c r="Q63" s="355"/>
      <c r="R63" s="197" t="s">
        <v>50</v>
      </c>
      <c r="S63" s="348"/>
      <c r="T63" s="349"/>
      <c r="U63" s="170"/>
      <c r="V63" s="197" t="s">
        <v>51</v>
      </c>
      <c r="W63" s="348"/>
      <c r="X63" s="349"/>
      <c r="Y63" s="170"/>
      <c r="AC63" s="2" t="b">
        <v>0</v>
      </c>
      <c r="AD63" s="2" t="b">
        <v>0</v>
      </c>
    </row>
    <row r="64" spans="1:30" ht="31" customHeight="1">
      <c r="A64" s="215"/>
      <c r="B64" s="216"/>
      <c r="C64" s="216"/>
      <c r="D64" s="216"/>
      <c r="E64" s="217"/>
      <c r="F64" s="351" t="s">
        <v>260</v>
      </c>
      <c r="G64" s="351"/>
      <c r="H64" s="351"/>
      <c r="I64" s="351"/>
      <c r="J64" s="354" t="s">
        <v>284</v>
      </c>
      <c r="K64" s="355"/>
      <c r="L64" s="355"/>
      <c r="M64" s="355"/>
      <c r="N64" s="355"/>
      <c r="O64" s="355"/>
      <c r="P64" s="355"/>
      <c r="Q64" s="355"/>
      <c r="R64" s="197" t="s">
        <v>50</v>
      </c>
      <c r="S64" s="348"/>
      <c r="T64" s="349"/>
      <c r="U64" s="170"/>
      <c r="V64" s="197" t="s">
        <v>51</v>
      </c>
      <c r="W64" s="348"/>
      <c r="X64" s="349"/>
      <c r="Y64" s="170"/>
      <c r="AC64" s="2" t="b">
        <v>0</v>
      </c>
      <c r="AD64" s="2" t="b">
        <v>0</v>
      </c>
    </row>
  </sheetData>
  <sheetProtection algorithmName="SHA-512" hashValue="DcEjT+4vjjTZUsj8A2OopVy3m/uFNqw83Yvrrus97F2/vGHw4FjNFpalDk7nj33RYyDvcfQAmPvD0rtlnmx8OA==" saltValue="Qb8Fm6pJ976bXpGulHOzUQ==" spinCount="100000" sheet="1" formatCells="0" formatColumns="0" formatRows="0" deleteColumns="0" deleteRows="0"/>
  <mergeCells count="143">
    <mergeCell ref="A53:E54"/>
    <mergeCell ref="F53:O53"/>
    <mergeCell ref="P53:Y53"/>
    <mergeCell ref="F54:N54"/>
    <mergeCell ref="P54:X54"/>
    <mergeCell ref="B46:M46"/>
    <mergeCell ref="N46:Y46"/>
    <mergeCell ref="A11:E11"/>
    <mergeCell ref="A1:Y1"/>
    <mergeCell ref="A3:D3"/>
    <mergeCell ref="A9:E10"/>
    <mergeCell ref="A5:Y5"/>
    <mergeCell ref="A6:E6"/>
    <mergeCell ref="F6:Y6"/>
    <mergeCell ref="B40:M40"/>
    <mergeCell ref="N40:Y40"/>
    <mergeCell ref="B34:M34"/>
    <mergeCell ref="N34:Y34"/>
    <mergeCell ref="F11:Y11"/>
    <mergeCell ref="B16:M16"/>
    <mergeCell ref="N16:Y16"/>
    <mergeCell ref="A2:D2"/>
    <mergeCell ref="E2:H2"/>
    <mergeCell ref="N15:Y15"/>
    <mergeCell ref="A58:E62"/>
    <mergeCell ref="F58:I58"/>
    <mergeCell ref="J58:Q58"/>
    <mergeCell ref="R58:S58"/>
    <mergeCell ref="T58:U58"/>
    <mergeCell ref="F60:I60"/>
    <mergeCell ref="J60:Q60"/>
    <mergeCell ref="R60:S60"/>
    <mergeCell ref="T60:U60"/>
    <mergeCell ref="F61:I61"/>
    <mergeCell ref="J61:Q61"/>
    <mergeCell ref="R61:S61"/>
    <mergeCell ref="T61:U61"/>
    <mergeCell ref="A63:E64"/>
    <mergeCell ref="F63:I63"/>
    <mergeCell ref="J63:Q63"/>
    <mergeCell ref="R63:S63"/>
    <mergeCell ref="T63:U63"/>
    <mergeCell ref="X63:Y63"/>
    <mergeCell ref="F64:I64"/>
    <mergeCell ref="J64:Q64"/>
    <mergeCell ref="R64:S64"/>
    <mergeCell ref="T64:U64"/>
    <mergeCell ref="V64:W64"/>
    <mergeCell ref="X64:Y64"/>
    <mergeCell ref="V63:W63"/>
    <mergeCell ref="F8:Y8"/>
    <mergeCell ref="F9:J9"/>
    <mergeCell ref="L9:Y9"/>
    <mergeCell ref="F10:Y10"/>
    <mergeCell ref="V61:W61"/>
    <mergeCell ref="X61:Y61"/>
    <mergeCell ref="F62:I62"/>
    <mergeCell ref="J62:Q62"/>
    <mergeCell ref="R62:S62"/>
    <mergeCell ref="T62:U62"/>
    <mergeCell ref="V62:W62"/>
    <mergeCell ref="X58:Y58"/>
    <mergeCell ref="F59:I59"/>
    <mergeCell ref="J59:Q59"/>
    <mergeCell ref="R59:S59"/>
    <mergeCell ref="T59:U59"/>
    <mergeCell ref="V59:W59"/>
    <mergeCell ref="X59:Y59"/>
    <mergeCell ref="V58:W58"/>
    <mergeCell ref="X62:Y62"/>
    <mergeCell ref="V60:W60"/>
    <mergeCell ref="X60:Y60"/>
    <mergeCell ref="B29:Y29"/>
    <mergeCell ref="F30:M30"/>
    <mergeCell ref="E3:H3"/>
    <mergeCell ref="B23:Y23"/>
    <mergeCell ref="F24:M24"/>
    <mergeCell ref="N24:Y24"/>
    <mergeCell ref="F25:M25"/>
    <mergeCell ref="N25:Y25"/>
    <mergeCell ref="A16:A21"/>
    <mergeCell ref="F18:M18"/>
    <mergeCell ref="F19:M19"/>
    <mergeCell ref="F20:M20"/>
    <mergeCell ref="F21:M21"/>
    <mergeCell ref="N18:Y18"/>
    <mergeCell ref="N19:Y19"/>
    <mergeCell ref="N20:Y20"/>
    <mergeCell ref="N21:Y21"/>
    <mergeCell ref="B22:M22"/>
    <mergeCell ref="N22:Y22"/>
    <mergeCell ref="B17:Y17"/>
    <mergeCell ref="B15:M15"/>
    <mergeCell ref="D12:E12"/>
    <mergeCell ref="F12:Y12"/>
    <mergeCell ref="A7:E7"/>
    <mergeCell ref="F7:Y7"/>
    <mergeCell ref="A8:E8"/>
    <mergeCell ref="N30:Y30"/>
    <mergeCell ref="F31:M31"/>
    <mergeCell ref="N31:Y31"/>
    <mergeCell ref="F26:M26"/>
    <mergeCell ref="N26:Y26"/>
    <mergeCell ref="F27:M27"/>
    <mergeCell ref="N27:Y27"/>
    <mergeCell ref="B28:M28"/>
    <mergeCell ref="N28:Y28"/>
    <mergeCell ref="N42:Y42"/>
    <mergeCell ref="F36:M36"/>
    <mergeCell ref="N36:Y36"/>
    <mergeCell ref="F37:M37"/>
    <mergeCell ref="N37:Y37"/>
    <mergeCell ref="F38:M38"/>
    <mergeCell ref="N38:Y38"/>
    <mergeCell ref="F32:M32"/>
    <mergeCell ref="N32:Y32"/>
    <mergeCell ref="F33:M33"/>
    <mergeCell ref="N33:Y33"/>
    <mergeCell ref="B35:Y35"/>
    <mergeCell ref="F50:M50"/>
    <mergeCell ref="N50:Y50"/>
    <mergeCell ref="F51:M51"/>
    <mergeCell ref="N51:Y51"/>
    <mergeCell ref="A22:A27"/>
    <mergeCell ref="A28:A33"/>
    <mergeCell ref="A34:A39"/>
    <mergeCell ref="A40:A45"/>
    <mergeCell ref="A46:A51"/>
    <mergeCell ref="B47:Y47"/>
    <mergeCell ref="F48:M48"/>
    <mergeCell ref="N48:Y48"/>
    <mergeCell ref="F49:M49"/>
    <mergeCell ref="N49:Y49"/>
    <mergeCell ref="F43:M43"/>
    <mergeCell ref="N43:Y43"/>
    <mergeCell ref="F44:M44"/>
    <mergeCell ref="N44:Y44"/>
    <mergeCell ref="F45:M45"/>
    <mergeCell ref="N45:Y45"/>
    <mergeCell ref="F39:M39"/>
    <mergeCell ref="N39:Y39"/>
    <mergeCell ref="B41:Y41"/>
    <mergeCell ref="F42:M42"/>
  </mergeCells>
  <phoneticPr fontId="4"/>
  <dataValidations count="1">
    <dataValidation type="list" allowBlank="1" showInputMessage="1" showErrorMessage="1" sqref="N18 N42 N24 N30 N36 N48" xr:uid="{EA1FC91B-BB31-44A7-A899-EE9D57BED6B4}">
      <formula1>"2022,2023"</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1" manualBreakCount="1">
    <brk id="39"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19</xdr:col>
                    <xdr:colOff>114300</xdr:colOff>
                    <xdr:row>58</xdr:row>
                    <xdr:rowOff>190500</xdr:rowOff>
                  </from>
                  <to>
                    <xdr:col>20</xdr:col>
                    <xdr:colOff>127000</xdr:colOff>
                    <xdr:row>60</xdr:row>
                    <xdr:rowOff>19050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23</xdr:col>
                    <xdr:colOff>107950</xdr:colOff>
                    <xdr:row>58</xdr:row>
                    <xdr:rowOff>171450</xdr:rowOff>
                  </from>
                  <to>
                    <xdr:col>24</xdr:col>
                    <xdr:colOff>107950</xdr:colOff>
                    <xdr:row>60</xdr:row>
                    <xdr:rowOff>38100</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from>
                    <xdr:col>19</xdr:col>
                    <xdr:colOff>101600</xdr:colOff>
                    <xdr:row>56</xdr:row>
                    <xdr:rowOff>177800</xdr:rowOff>
                  </from>
                  <to>
                    <xdr:col>20</xdr:col>
                    <xdr:colOff>114300</xdr:colOff>
                    <xdr:row>58</xdr:row>
                    <xdr:rowOff>6350</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23</xdr:col>
                    <xdr:colOff>95250</xdr:colOff>
                    <xdr:row>56</xdr:row>
                    <xdr:rowOff>177800</xdr:rowOff>
                  </from>
                  <to>
                    <xdr:col>24</xdr:col>
                    <xdr:colOff>95250</xdr:colOff>
                    <xdr:row>58</xdr:row>
                    <xdr:rowOff>6350</xdr:rowOff>
                  </to>
                </anchor>
              </controlPr>
            </control>
          </mc:Choice>
        </mc:AlternateContent>
        <mc:AlternateContent xmlns:mc="http://schemas.openxmlformats.org/markup-compatibility/2006">
          <mc:Choice Requires="x14">
            <control shapeId="30727" r:id="rId8" name="Check Box 7">
              <controlPr defaultSize="0" autoFill="0" autoLine="0" autoPict="0">
                <anchor moveWithCells="1">
                  <from>
                    <xdr:col>19</xdr:col>
                    <xdr:colOff>114300</xdr:colOff>
                    <xdr:row>57</xdr:row>
                    <xdr:rowOff>184150</xdr:rowOff>
                  </from>
                  <to>
                    <xdr:col>20</xdr:col>
                    <xdr:colOff>127000</xdr:colOff>
                    <xdr:row>59</xdr:row>
                    <xdr:rowOff>6350</xdr:rowOff>
                  </to>
                </anchor>
              </controlPr>
            </control>
          </mc:Choice>
        </mc:AlternateContent>
        <mc:AlternateContent xmlns:mc="http://schemas.openxmlformats.org/markup-compatibility/2006">
          <mc:Choice Requires="x14">
            <control shapeId="30728" r:id="rId9" name="Check Box 8">
              <controlPr defaultSize="0" autoFill="0" autoLine="0" autoPict="0">
                <anchor moveWithCells="1">
                  <from>
                    <xdr:col>23</xdr:col>
                    <xdr:colOff>107950</xdr:colOff>
                    <xdr:row>57</xdr:row>
                    <xdr:rowOff>171450</xdr:rowOff>
                  </from>
                  <to>
                    <xdr:col>24</xdr:col>
                    <xdr:colOff>107950</xdr:colOff>
                    <xdr:row>59</xdr:row>
                    <xdr:rowOff>38100</xdr:rowOff>
                  </to>
                </anchor>
              </controlPr>
            </control>
          </mc:Choice>
        </mc:AlternateContent>
        <mc:AlternateContent xmlns:mc="http://schemas.openxmlformats.org/markup-compatibility/2006">
          <mc:Choice Requires="x14">
            <control shapeId="30729" r:id="rId10" name="Check Box 9">
              <controlPr defaultSize="0" autoFill="0" autoLine="0" autoPict="0">
                <anchor moveWithCells="1">
                  <from>
                    <xdr:col>19</xdr:col>
                    <xdr:colOff>114300</xdr:colOff>
                    <xdr:row>59</xdr:row>
                    <xdr:rowOff>190500</xdr:rowOff>
                  </from>
                  <to>
                    <xdr:col>20</xdr:col>
                    <xdr:colOff>127000</xdr:colOff>
                    <xdr:row>61</xdr:row>
                    <xdr:rowOff>38100</xdr:rowOff>
                  </to>
                </anchor>
              </controlPr>
            </control>
          </mc:Choice>
        </mc:AlternateContent>
        <mc:AlternateContent xmlns:mc="http://schemas.openxmlformats.org/markup-compatibility/2006">
          <mc:Choice Requires="x14">
            <control shapeId="30730" r:id="rId11" name="Check Box 10">
              <controlPr defaultSize="0" autoFill="0" autoLine="0" autoPict="0">
                <anchor moveWithCells="1">
                  <from>
                    <xdr:col>23</xdr:col>
                    <xdr:colOff>107950</xdr:colOff>
                    <xdr:row>59</xdr:row>
                    <xdr:rowOff>184150</xdr:rowOff>
                  </from>
                  <to>
                    <xdr:col>24</xdr:col>
                    <xdr:colOff>133350</xdr:colOff>
                    <xdr:row>61</xdr:row>
                    <xdr:rowOff>25400</xdr:rowOff>
                  </to>
                </anchor>
              </controlPr>
            </control>
          </mc:Choice>
        </mc:AlternateContent>
        <mc:AlternateContent xmlns:mc="http://schemas.openxmlformats.org/markup-compatibility/2006">
          <mc:Choice Requires="x14">
            <control shapeId="30731" r:id="rId12" name="Check Box 11">
              <controlPr defaultSize="0" autoFill="0" autoLine="0" autoPict="0">
                <anchor moveWithCells="1">
                  <from>
                    <xdr:col>19</xdr:col>
                    <xdr:colOff>114300</xdr:colOff>
                    <xdr:row>62</xdr:row>
                    <xdr:rowOff>76200</xdr:rowOff>
                  </from>
                  <to>
                    <xdr:col>20</xdr:col>
                    <xdr:colOff>107950</xdr:colOff>
                    <xdr:row>62</xdr:row>
                    <xdr:rowOff>311150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from>
                    <xdr:col>23</xdr:col>
                    <xdr:colOff>107950</xdr:colOff>
                    <xdr:row>62</xdr:row>
                    <xdr:rowOff>57150</xdr:rowOff>
                  </from>
                  <to>
                    <xdr:col>24</xdr:col>
                    <xdr:colOff>88900</xdr:colOff>
                    <xdr:row>62</xdr:row>
                    <xdr:rowOff>292100</xdr:rowOff>
                  </to>
                </anchor>
              </controlPr>
            </control>
          </mc:Choice>
        </mc:AlternateContent>
        <mc:AlternateContent xmlns:mc="http://schemas.openxmlformats.org/markup-compatibility/2006">
          <mc:Choice Requires="x14">
            <control shapeId="30733" r:id="rId14" name="Check Box 13">
              <controlPr defaultSize="0" autoFill="0" autoLine="0" autoPict="0">
                <anchor moveWithCells="1">
                  <from>
                    <xdr:col>19</xdr:col>
                    <xdr:colOff>107950</xdr:colOff>
                    <xdr:row>60</xdr:row>
                    <xdr:rowOff>184150</xdr:rowOff>
                  </from>
                  <to>
                    <xdr:col>20</xdr:col>
                    <xdr:colOff>114300</xdr:colOff>
                    <xdr:row>62</xdr:row>
                    <xdr:rowOff>19050</xdr:rowOff>
                  </to>
                </anchor>
              </controlPr>
            </control>
          </mc:Choice>
        </mc:AlternateContent>
        <mc:AlternateContent xmlns:mc="http://schemas.openxmlformats.org/markup-compatibility/2006">
          <mc:Choice Requires="x14">
            <control shapeId="30734" r:id="rId15" name="Check Box 14">
              <controlPr defaultSize="0" autoFill="0" autoLine="0" autoPict="0">
                <anchor moveWithCells="1">
                  <from>
                    <xdr:col>23</xdr:col>
                    <xdr:colOff>107950</xdr:colOff>
                    <xdr:row>60</xdr:row>
                    <xdr:rowOff>184150</xdr:rowOff>
                  </from>
                  <to>
                    <xdr:col>24</xdr:col>
                    <xdr:colOff>114300</xdr:colOff>
                    <xdr:row>62</xdr:row>
                    <xdr:rowOff>19050</xdr:rowOff>
                  </to>
                </anchor>
              </controlPr>
            </control>
          </mc:Choice>
        </mc:AlternateContent>
        <mc:AlternateContent xmlns:mc="http://schemas.openxmlformats.org/markup-compatibility/2006">
          <mc:Choice Requires="x14">
            <control shapeId="30735" r:id="rId16" name="Check Box 15">
              <controlPr defaultSize="0" autoFill="0" autoLine="0" autoPict="0">
                <anchor moveWithCells="1">
                  <from>
                    <xdr:col>19</xdr:col>
                    <xdr:colOff>114300</xdr:colOff>
                    <xdr:row>63</xdr:row>
                    <xdr:rowOff>76200</xdr:rowOff>
                  </from>
                  <to>
                    <xdr:col>20</xdr:col>
                    <xdr:colOff>107950</xdr:colOff>
                    <xdr:row>63</xdr:row>
                    <xdr:rowOff>311150</xdr:rowOff>
                  </to>
                </anchor>
              </controlPr>
            </control>
          </mc:Choice>
        </mc:AlternateContent>
        <mc:AlternateContent xmlns:mc="http://schemas.openxmlformats.org/markup-compatibility/2006">
          <mc:Choice Requires="x14">
            <control shapeId="30736" r:id="rId17" name="Check Box 16">
              <controlPr defaultSize="0" autoFill="0" autoLine="0" autoPict="0">
                <anchor moveWithCells="1">
                  <from>
                    <xdr:col>23</xdr:col>
                    <xdr:colOff>107950</xdr:colOff>
                    <xdr:row>63</xdr:row>
                    <xdr:rowOff>57150</xdr:rowOff>
                  </from>
                  <to>
                    <xdr:col>24</xdr:col>
                    <xdr:colOff>88900</xdr:colOff>
                    <xdr:row>63</xdr:row>
                    <xdr:rowOff>292100</xdr:rowOff>
                  </to>
                </anchor>
              </controlPr>
            </control>
          </mc:Choice>
        </mc:AlternateContent>
        <mc:AlternateContent xmlns:mc="http://schemas.openxmlformats.org/markup-compatibility/2006">
          <mc:Choice Requires="x14">
            <control shapeId="30741" r:id="rId18" name="Check Box 21">
              <controlPr defaultSize="0" autoFill="0" autoLine="0" autoPict="0">
                <anchor moveWithCells="1">
                  <from>
                    <xdr:col>3</xdr:col>
                    <xdr:colOff>139700</xdr:colOff>
                    <xdr:row>10</xdr:row>
                    <xdr:rowOff>298450</xdr:rowOff>
                  </from>
                  <to>
                    <xdr:col>4</xdr:col>
                    <xdr:colOff>120650</xdr:colOff>
                    <xdr:row>12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25DB-B282-494D-92CE-79F164F4D8BF}">
  <dimension ref="A1:Y53"/>
  <sheetViews>
    <sheetView view="pageBreakPreview" zoomScaleNormal="100" zoomScaleSheetLayoutView="100" workbookViewId="0">
      <selection sqref="A1:Y1"/>
    </sheetView>
  </sheetViews>
  <sheetFormatPr defaultRowHeight="13.5"/>
  <cols>
    <col min="1" max="25" width="3.08203125" customWidth="1"/>
  </cols>
  <sheetData>
    <row r="1" spans="1:25">
      <c r="A1" s="367" t="s">
        <v>262</v>
      </c>
      <c r="B1" s="367"/>
      <c r="C1" s="367"/>
      <c r="D1" s="367"/>
      <c r="E1" s="367"/>
      <c r="F1" s="367"/>
      <c r="G1" s="367"/>
      <c r="H1" s="367"/>
      <c r="I1" s="367"/>
      <c r="J1" s="367"/>
      <c r="K1" s="367"/>
      <c r="L1" s="367"/>
      <c r="M1" s="367"/>
      <c r="N1" s="367"/>
      <c r="O1" s="367"/>
      <c r="P1" s="367"/>
      <c r="Q1" s="367"/>
      <c r="R1" s="367"/>
      <c r="S1" s="367"/>
      <c r="T1" s="367"/>
      <c r="U1" s="367"/>
      <c r="V1" s="367"/>
      <c r="W1" s="367"/>
      <c r="X1" s="367"/>
      <c r="Y1" s="367"/>
    </row>
    <row r="2" spans="1:25">
      <c r="A2" s="203" t="s">
        <v>200</v>
      </c>
      <c r="B2" s="203"/>
      <c r="C2" s="203"/>
      <c r="D2" s="203"/>
      <c r="E2" s="336" t="str">
        <f>IF('別紙1_I. 企業概要'!E2="","",'別紙1_I. 企業概要'!E2)</f>
        <v/>
      </c>
      <c r="F2" s="336"/>
      <c r="G2" s="336"/>
      <c r="H2" s="336"/>
      <c r="I2" s="6" t="s">
        <v>198</v>
      </c>
    </row>
    <row r="3" spans="1:25">
      <c r="A3" s="203" t="s">
        <v>197</v>
      </c>
      <c r="B3" s="203"/>
      <c r="C3" s="203"/>
      <c r="D3" s="203"/>
      <c r="E3" s="336" t="str">
        <f>IF('別紙1_I. 企業概要'!E3="","",'別紙1_I. 企業概要'!E3)</f>
        <v/>
      </c>
      <c r="F3" s="336"/>
      <c r="G3" s="336"/>
      <c r="H3" s="336"/>
      <c r="I3" s="6" t="s">
        <v>198</v>
      </c>
    </row>
    <row r="5" spans="1:25">
      <c r="A5" t="s">
        <v>201</v>
      </c>
    </row>
    <row r="6" spans="1:25">
      <c r="A6" s="364"/>
      <c r="B6" s="364"/>
      <c r="C6" s="364"/>
      <c r="D6" s="364"/>
      <c r="E6" s="364"/>
      <c r="F6" s="364"/>
      <c r="G6" s="364"/>
      <c r="H6" s="364"/>
      <c r="I6" s="364"/>
      <c r="J6" s="364"/>
      <c r="K6" s="364"/>
      <c r="L6" s="364"/>
      <c r="M6" s="364"/>
      <c r="N6" s="364"/>
      <c r="O6" s="364"/>
      <c r="P6" s="364"/>
      <c r="Q6" s="364"/>
      <c r="R6" s="364"/>
      <c r="S6" s="364"/>
      <c r="T6" s="364"/>
      <c r="U6" s="364"/>
      <c r="V6" s="364"/>
      <c r="W6" s="364"/>
      <c r="X6" s="364"/>
      <c r="Y6" s="364"/>
    </row>
    <row r="7" spans="1:25">
      <c r="A7" s="364"/>
      <c r="B7" s="364"/>
      <c r="C7" s="364"/>
      <c r="D7" s="364"/>
      <c r="E7" s="364"/>
      <c r="F7" s="364"/>
      <c r="G7" s="364"/>
      <c r="H7" s="364"/>
      <c r="I7" s="364"/>
      <c r="J7" s="364"/>
      <c r="K7" s="364"/>
      <c r="L7" s="364"/>
      <c r="M7" s="364"/>
      <c r="N7" s="364"/>
      <c r="O7" s="364"/>
      <c r="P7" s="364"/>
      <c r="Q7" s="364"/>
      <c r="R7" s="364"/>
      <c r="S7" s="364"/>
      <c r="T7" s="364"/>
      <c r="U7" s="364"/>
      <c r="V7" s="364"/>
      <c r="W7" s="364"/>
      <c r="X7" s="364"/>
      <c r="Y7" s="364"/>
    </row>
    <row r="8" spans="1:25">
      <c r="A8" s="364"/>
      <c r="B8" s="364"/>
      <c r="C8" s="364"/>
      <c r="D8" s="364"/>
      <c r="E8" s="364"/>
      <c r="F8" s="364"/>
      <c r="G8" s="364"/>
      <c r="H8" s="364"/>
      <c r="I8" s="364"/>
      <c r="J8" s="364"/>
      <c r="K8" s="364"/>
      <c r="L8" s="364"/>
      <c r="M8" s="364"/>
      <c r="N8" s="364"/>
      <c r="O8" s="364"/>
      <c r="P8" s="364"/>
      <c r="Q8" s="364"/>
      <c r="R8" s="364"/>
      <c r="S8" s="364"/>
      <c r="T8" s="364"/>
      <c r="U8" s="364"/>
      <c r="V8" s="364"/>
      <c r="W8" s="364"/>
      <c r="X8" s="364"/>
      <c r="Y8" s="364"/>
    </row>
    <row r="9" spans="1:25">
      <c r="A9" s="364"/>
      <c r="B9" s="364"/>
      <c r="C9" s="364"/>
      <c r="D9" s="364"/>
      <c r="E9" s="364"/>
      <c r="F9" s="364"/>
      <c r="G9" s="364"/>
      <c r="H9" s="364"/>
      <c r="I9" s="364"/>
      <c r="J9" s="364"/>
      <c r="K9" s="364"/>
      <c r="L9" s="364"/>
      <c r="M9" s="364"/>
      <c r="N9" s="364"/>
      <c r="O9" s="364"/>
      <c r="P9" s="364"/>
      <c r="Q9" s="364"/>
      <c r="R9" s="364"/>
      <c r="S9" s="364"/>
      <c r="T9" s="364"/>
      <c r="U9" s="364"/>
      <c r="V9" s="364"/>
      <c r="W9" s="364"/>
      <c r="X9" s="364"/>
      <c r="Y9" s="364"/>
    </row>
    <row r="10" spans="1:25">
      <c r="A10" s="364"/>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row>
    <row r="11" spans="1:25">
      <c r="A11" s="364"/>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row>
    <row r="12" spans="1:25">
      <c r="A12" s="364"/>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row>
    <row r="13" spans="1:25">
      <c r="A13" s="364"/>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row>
    <row r="14" spans="1:25">
      <c r="A14" s="364"/>
      <c r="B14" s="364"/>
      <c r="C14" s="364"/>
      <c r="D14" s="364"/>
      <c r="E14" s="364"/>
      <c r="F14" s="364"/>
      <c r="G14" s="364"/>
      <c r="H14" s="364"/>
      <c r="I14" s="364"/>
      <c r="J14" s="364"/>
      <c r="K14" s="364"/>
      <c r="L14" s="364"/>
      <c r="M14" s="364"/>
      <c r="N14" s="364"/>
      <c r="O14" s="364"/>
      <c r="P14" s="364"/>
      <c r="Q14" s="364"/>
      <c r="R14" s="364"/>
      <c r="S14" s="364"/>
      <c r="T14" s="364"/>
      <c r="U14" s="364"/>
      <c r="V14" s="364"/>
      <c r="W14" s="364"/>
      <c r="X14" s="364"/>
      <c r="Y14" s="364"/>
    </row>
    <row r="15" spans="1:25">
      <c r="A15" s="364"/>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row>
    <row r="16" spans="1:25">
      <c r="A16" s="364"/>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row>
    <row r="17" spans="1:25">
      <c r="A17" s="364"/>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row>
    <row r="18" spans="1:25">
      <c r="A18" s="364"/>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row>
    <row r="19" spans="1:25">
      <c r="A19" s="364"/>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row>
    <row r="20" spans="1:25">
      <c r="A20" s="364"/>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row>
    <row r="21" spans="1:25">
      <c r="A21" s="364"/>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row>
    <row r="22" spans="1:25">
      <c r="A22" s="364"/>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row>
    <row r="23" spans="1:25">
      <c r="A23" s="364"/>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row>
    <row r="24" spans="1:25">
      <c r="A24" s="364"/>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row>
    <row r="25" spans="1:25">
      <c r="A25" s="364"/>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row>
    <row r="26" spans="1:25">
      <c r="A26" s="364"/>
      <c r="B26" s="364"/>
      <c r="C26" s="364"/>
      <c r="D26" s="364"/>
      <c r="E26" s="364"/>
      <c r="F26" s="364"/>
      <c r="G26" s="364"/>
      <c r="H26" s="364"/>
      <c r="I26" s="364"/>
      <c r="J26" s="364"/>
      <c r="K26" s="364"/>
      <c r="L26" s="364"/>
      <c r="M26" s="364"/>
      <c r="N26" s="364"/>
      <c r="O26" s="364"/>
      <c r="P26" s="364"/>
      <c r="Q26" s="364"/>
      <c r="R26" s="364"/>
      <c r="S26" s="364"/>
      <c r="T26" s="364"/>
      <c r="U26" s="364"/>
      <c r="V26" s="364"/>
      <c r="W26" s="364"/>
      <c r="X26" s="364"/>
      <c r="Y26" s="364"/>
    </row>
    <row r="27" spans="1:25">
      <c r="A27" s="364"/>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row>
    <row r="28" spans="1:25">
      <c r="A28" t="s">
        <v>202</v>
      </c>
    </row>
    <row r="29" spans="1:25">
      <c r="A29" s="364"/>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row>
    <row r="30" spans="1:25">
      <c r="A30" s="364"/>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4"/>
    </row>
    <row r="31" spans="1:25">
      <c r="A31" s="364"/>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row>
    <row r="32" spans="1:25">
      <c r="A32" s="364"/>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row>
    <row r="33" spans="1:25">
      <c r="A33" s="364"/>
      <c r="B33" s="364"/>
      <c r="C33" s="364"/>
      <c r="D33" s="364"/>
      <c r="E33" s="364"/>
      <c r="F33" s="364"/>
      <c r="G33" s="364"/>
      <c r="H33" s="364"/>
      <c r="I33" s="364"/>
      <c r="J33" s="364"/>
      <c r="K33" s="364"/>
      <c r="L33" s="364"/>
      <c r="M33" s="364"/>
      <c r="N33" s="364"/>
      <c r="O33" s="364"/>
      <c r="P33" s="364"/>
      <c r="Q33" s="364"/>
      <c r="R33" s="364"/>
      <c r="S33" s="364"/>
      <c r="T33" s="364"/>
      <c r="U33" s="364"/>
      <c r="V33" s="364"/>
      <c r="W33" s="364"/>
      <c r="X33" s="364"/>
      <c r="Y33" s="364"/>
    </row>
    <row r="34" spans="1:25">
      <c r="A34" s="364"/>
      <c r="B34" s="364"/>
      <c r="C34" s="364"/>
      <c r="D34" s="364"/>
      <c r="E34" s="364"/>
      <c r="F34" s="364"/>
      <c r="G34" s="364"/>
      <c r="H34" s="364"/>
      <c r="I34" s="364"/>
      <c r="J34" s="364"/>
      <c r="K34" s="364"/>
      <c r="L34" s="364"/>
      <c r="M34" s="364"/>
      <c r="N34" s="364"/>
      <c r="O34" s="364"/>
      <c r="P34" s="364"/>
      <c r="Q34" s="364"/>
      <c r="R34" s="364"/>
      <c r="S34" s="364"/>
      <c r="T34" s="364"/>
      <c r="U34" s="364"/>
      <c r="V34" s="364"/>
      <c r="W34" s="364"/>
      <c r="X34" s="364"/>
      <c r="Y34" s="364"/>
    </row>
    <row r="35" spans="1:25">
      <c r="A35" s="364"/>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row>
    <row r="36" spans="1:25">
      <c r="A36" s="364"/>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row>
    <row r="37" spans="1:25">
      <c r="A37" s="364"/>
      <c r="B37" s="364"/>
      <c r="C37" s="364"/>
      <c r="D37" s="364"/>
      <c r="E37" s="364"/>
      <c r="F37" s="364"/>
      <c r="G37" s="364"/>
      <c r="H37" s="364"/>
      <c r="I37" s="364"/>
      <c r="J37" s="364"/>
      <c r="K37" s="364"/>
      <c r="L37" s="364"/>
      <c r="M37" s="364"/>
      <c r="N37" s="364"/>
      <c r="O37" s="364"/>
      <c r="P37" s="364"/>
      <c r="Q37" s="364"/>
      <c r="R37" s="364"/>
      <c r="S37" s="364"/>
      <c r="T37" s="364"/>
      <c r="U37" s="364"/>
      <c r="V37" s="364"/>
      <c r="W37" s="364"/>
      <c r="X37" s="364"/>
      <c r="Y37" s="364"/>
    </row>
    <row r="38" spans="1:25">
      <c r="A38" s="364"/>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4"/>
    </row>
    <row r="39" spans="1:25">
      <c r="A39" s="364"/>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4"/>
    </row>
    <row r="40" spans="1:25">
      <c r="A40" s="364"/>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4"/>
    </row>
    <row r="41" spans="1:25">
      <c r="A41" s="364"/>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4"/>
    </row>
    <row r="42" spans="1:25">
      <c r="A42" s="364"/>
      <c r="B42" s="364"/>
      <c r="C42" s="364"/>
      <c r="D42" s="364"/>
      <c r="E42" s="364"/>
      <c r="F42" s="364"/>
      <c r="G42" s="364"/>
      <c r="H42" s="364"/>
      <c r="I42" s="364"/>
      <c r="J42" s="364"/>
      <c r="K42" s="364"/>
      <c r="L42" s="364"/>
      <c r="M42" s="364"/>
      <c r="N42" s="364"/>
      <c r="O42" s="364"/>
      <c r="P42" s="364"/>
      <c r="Q42" s="364"/>
      <c r="R42" s="364"/>
      <c r="S42" s="364"/>
      <c r="T42" s="364"/>
      <c r="U42" s="364"/>
      <c r="V42" s="364"/>
      <c r="W42" s="364"/>
      <c r="X42" s="364"/>
      <c r="Y42" s="364"/>
    </row>
    <row r="43" spans="1:25">
      <c r="A43" s="364"/>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row>
    <row r="44" spans="1:25">
      <c r="A44" s="364"/>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row>
    <row r="45" spans="1:25">
      <c r="A45" s="364"/>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row>
    <row r="46" spans="1:25">
      <c r="A46" s="364"/>
      <c r="B46" s="364"/>
      <c r="C46" s="364"/>
      <c r="D46" s="364"/>
      <c r="E46" s="364"/>
      <c r="F46" s="364"/>
      <c r="G46" s="364"/>
      <c r="H46" s="364"/>
      <c r="I46" s="364"/>
      <c r="J46" s="364"/>
      <c r="K46" s="364"/>
      <c r="L46" s="364"/>
      <c r="M46" s="364"/>
      <c r="N46" s="364"/>
      <c r="O46" s="364"/>
      <c r="P46" s="364"/>
      <c r="Q46" s="364"/>
      <c r="R46" s="364"/>
      <c r="S46" s="364"/>
      <c r="T46" s="364"/>
      <c r="U46" s="364"/>
      <c r="V46" s="364"/>
      <c r="W46" s="364"/>
      <c r="X46" s="364"/>
      <c r="Y46" s="364"/>
    </row>
    <row r="47" spans="1:25">
      <c r="A47" s="364"/>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4"/>
    </row>
    <row r="48" spans="1:25">
      <c r="A48" s="364"/>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row>
    <row r="49" spans="1:25">
      <c r="A49" s="364"/>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4"/>
    </row>
    <row r="50" spans="1:25">
      <c r="A50" s="364"/>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row>
    <row r="51" spans="1:25">
      <c r="A51" s="365" t="s">
        <v>205</v>
      </c>
      <c r="B51" s="365"/>
      <c r="C51" s="366" t="s">
        <v>206</v>
      </c>
      <c r="D51" s="366"/>
      <c r="E51" s="366"/>
      <c r="F51" s="366"/>
      <c r="G51" s="366"/>
      <c r="H51" s="366"/>
      <c r="I51" s="366"/>
      <c r="J51" s="366"/>
      <c r="K51" s="366"/>
      <c r="L51" s="366"/>
      <c r="M51" s="366"/>
      <c r="N51" s="366"/>
      <c r="O51" s="366"/>
      <c r="P51" s="366"/>
      <c r="Q51" s="366"/>
      <c r="R51" s="366"/>
      <c r="S51" s="366"/>
      <c r="T51" s="366"/>
      <c r="U51" s="366"/>
      <c r="V51" s="366"/>
      <c r="W51" s="366"/>
      <c r="X51" s="366"/>
      <c r="Y51" s="366"/>
    </row>
    <row r="52" spans="1:25">
      <c r="A52" s="365" t="s">
        <v>203</v>
      </c>
      <c r="B52" s="365"/>
      <c r="C52" s="366" t="s">
        <v>207</v>
      </c>
      <c r="D52" s="366"/>
      <c r="E52" s="366"/>
      <c r="F52" s="366"/>
      <c r="G52" s="366"/>
      <c r="H52" s="366"/>
      <c r="I52" s="366"/>
      <c r="J52" s="366"/>
      <c r="K52" s="366"/>
      <c r="L52" s="366"/>
      <c r="M52" s="366"/>
      <c r="N52" s="366"/>
      <c r="O52" s="366"/>
      <c r="P52" s="366"/>
      <c r="Q52" s="366"/>
      <c r="R52" s="366"/>
      <c r="S52" s="366"/>
      <c r="T52" s="366"/>
      <c r="U52" s="366"/>
      <c r="V52" s="366"/>
      <c r="W52" s="366"/>
      <c r="X52" s="366"/>
      <c r="Y52" s="366"/>
    </row>
    <row r="53" spans="1:25">
      <c r="A53" s="365" t="s">
        <v>204</v>
      </c>
      <c r="B53" s="365"/>
      <c r="C53" s="366" t="s">
        <v>208</v>
      </c>
      <c r="D53" s="366"/>
      <c r="E53" s="366"/>
      <c r="F53" s="366"/>
      <c r="G53" s="366"/>
      <c r="H53" s="366"/>
      <c r="I53" s="366"/>
      <c r="J53" s="366"/>
      <c r="K53" s="366"/>
      <c r="L53" s="366"/>
      <c r="M53" s="366"/>
      <c r="N53" s="366"/>
      <c r="O53" s="366"/>
      <c r="P53" s="366"/>
      <c r="Q53" s="366"/>
      <c r="R53" s="366"/>
      <c r="S53" s="366"/>
      <c r="T53" s="366"/>
      <c r="U53" s="366"/>
      <c r="V53" s="366"/>
      <c r="W53" s="366"/>
      <c r="X53" s="366"/>
      <c r="Y53" s="366"/>
    </row>
  </sheetData>
  <sheetProtection algorithmName="SHA-512" hashValue="pFrgjphMA1hJr0xsEQVUUTMd8Pgt+/ejpj8urSTDeZJCFozgex/PePjq6BDMZ0LykiwTt4vivgvtfqyL6zEeHg==" saltValue="FuFb3bolTBSADjBC1dWS3A==" spinCount="100000" sheet="1" scenarios="1"/>
  <mergeCells count="13">
    <mergeCell ref="A6:Y27"/>
    <mergeCell ref="A1:Y1"/>
    <mergeCell ref="A3:D3"/>
    <mergeCell ref="E3:H3"/>
    <mergeCell ref="A2:D2"/>
    <mergeCell ref="E2:H2"/>
    <mergeCell ref="A29:Y50"/>
    <mergeCell ref="A51:B51"/>
    <mergeCell ref="A52:B52"/>
    <mergeCell ref="A53:B53"/>
    <mergeCell ref="C51:Y51"/>
    <mergeCell ref="C52:Y52"/>
    <mergeCell ref="C53:Y53"/>
  </mergeCells>
  <phoneticPr fontId="4"/>
  <printOptions horizontalCentered="1"/>
  <pageMargins left="0.70866141732283472" right="0.70866141732283472" top="0.74803149606299213" bottom="0.74803149606299213" header="0.31496062992125984" footer="0.31496062992125984"/>
  <pageSetup paperSize="9" scale="87" orientation="portrait" r:id="rId1"/>
  <headerFooter>
    <oddFooter>&amp;L&amp;8&amp;A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75291-DB06-48C7-9D13-478A947FE3BD}">
  <sheetPr>
    <tabColor rgb="FFFFFF00"/>
  </sheetPr>
  <dimension ref="A1:AA141"/>
  <sheetViews>
    <sheetView showGridLines="0" view="pageBreakPreview" zoomScale="95" zoomScaleNormal="100" zoomScaleSheetLayoutView="95" workbookViewId="0">
      <selection activeCell="G7" sqref="G7:L7"/>
    </sheetView>
  </sheetViews>
  <sheetFormatPr defaultColWidth="3.08203125" defaultRowHeight="15"/>
  <cols>
    <col min="1" max="13" width="3.08203125" style="1"/>
    <col min="14" max="14" width="9" style="1" customWidth="1"/>
    <col min="15" max="15" width="4.83203125" style="1" customWidth="1"/>
    <col min="16" max="16" width="3.08203125" style="1"/>
    <col min="17" max="17" width="4.83203125" style="1" customWidth="1"/>
    <col min="18" max="25" width="3.08203125" style="1"/>
    <col min="26" max="26" width="1.1640625" style="1" customWidth="1"/>
    <col min="27" max="16384" width="3.08203125" style="1"/>
  </cols>
  <sheetData>
    <row r="1" spans="1:27" s="31" customFormat="1">
      <c r="A1" s="367" t="s">
        <v>263</v>
      </c>
      <c r="B1" s="367"/>
      <c r="C1" s="367"/>
      <c r="D1" s="367"/>
      <c r="E1" s="367"/>
      <c r="F1" s="367"/>
      <c r="G1" s="367"/>
      <c r="H1" s="367"/>
      <c r="I1" s="367"/>
      <c r="J1" s="367"/>
      <c r="K1" s="367"/>
      <c r="L1" s="367"/>
      <c r="M1" s="367"/>
      <c r="N1" s="367"/>
      <c r="O1" s="367"/>
      <c r="P1" s="367"/>
      <c r="Q1" s="367"/>
      <c r="R1" s="367"/>
      <c r="S1" s="367"/>
      <c r="T1" s="367"/>
      <c r="U1" s="367"/>
      <c r="V1" s="367"/>
      <c r="W1" s="367"/>
      <c r="X1" s="367"/>
      <c r="Y1" s="367"/>
    </row>
    <row r="2" spans="1:27" s="31" customFormat="1">
      <c r="A2" s="203" t="s">
        <v>200</v>
      </c>
      <c r="B2" s="203"/>
      <c r="C2" s="203"/>
      <c r="D2" s="203"/>
      <c r="E2" s="336" t="str">
        <f>IF('別紙1_I. 企業概要'!E2="","",'別紙1_I. 企業概要'!E2)</f>
        <v/>
      </c>
      <c r="F2" s="336"/>
      <c r="G2" s="336"/>
      <c r="H2" s="336"/>
      <c r="I2" s="6" t="s">
        <v>198</v>
      </c>
      <c r="J2" s="49"/>
      <c r="K2" s="49"/>
      <c r="L2" s="49"/>
      <c r="M2" s="49"/>
      <c r="N2" s="49"/>
      <c r="O2" s="49"/>
      <c r="P2" s="49"/>
      <c r="Q2" s="49"/>
      <c r="R2" s="49"/>
      <c r="S2" s="49"/>
      <c r="T2" s="49"/>
      <c r="U2" s="49"/>
      <c r="V2" s="49"/>
      <c r="W2" s="49"/>
      <c r="X2" s="49"/>
      <c r="Y2" s="49"/>
    </row>
    <row r="3" spans="1:27" s="31" customFormat="1">
      <c r="A3" s="203" t="s">
        <v>197</v>
      </c>
      <c r="B3" s="203"/>
      <c r="C3" s="203"/>
      <c r="D3" s="203"/>
      <c r="E3" s="336" t="str">
        <f>IF('別紙1_I. 企業概要'!E3="","",'別紙1_I. 企業概要'!E3)</f>
        <v/>
      </c>
      <c r="F3" s="336"/>
      <c r="G3" s="336"/>
      <c r="H3" s="336"/>
      <c r="I3" s="6" t="s">
        <v>198</v>
      </c>
      <c r="J3" s="32"/>
      <c r="K3" s="32"/>
      <c r="L3" s="32"/>
      <c r="M3" s="32"/>
      <c r="N3" s="32"/>
      <c r="O3" s="32"/>
      <c r="P3" s="32"/>
      <c r="Q3" s="32"/>
      <c r="R3" s="32"/>
      <c r="S3" s="32"/>
      <c r="T3" s="32"/>
      <c r="U3" s="32"/>
      <c r="V3" s="32"/>
      <c r="W3" s="32"/>
      <c r="X3" s="32"/>
      <c r="Y3" s="32"/>
    </row>
    <row r="4" spans="1:27" s="31" customFormat="1" ht="29" customHeight="1">
      <c r="A4" s="418" t="s">
        <v>17</v>
      </c>
      <c r="B4" s="418"/>
      <c r="C4" s="418"/>
      <c r="D4" s="418"/>
      <c r="E4" s="419" t="str">
        <f>IF('別紙1_I. 企業概要'!F6="","",'別紙1_I. 企業概要'!F6)</f>
        <v/>
      </c>
      <c r="F4" s="419"/>
      <c r="G4" s="419"/>
      <c r="H4" s="419"/>
      <c r="I4" s="419"/>
      <c r="J4" s="419"/>
      <c r="K4" s="419"/>
      <c r="L4" s="419"/>
      <c r="M4" s="419"/>
      <c r="N4" s="419"/>
      <c r="O4" s="419"/>
      <c r="P4" s="419"/>
      <c r="Q4" s="419"/>
      <c r="R4" s="419"/>
      <c r="S4" s="419"/>
      <c r="T4" s="419"/>
      <c r="U4" s="419"/>
      <c r="V4" s="419"/>
      <c r="W4" s="419"/>
      <c r="X4" s="419"/>
      <c r="Y4" s="419"/>
    </row>
    <row r="5" spans="1:27" s="31" customFormat="1" ht="29" customHeight="1">
      <c r="A5" s="272" t="s">
        <v>96</v>
      </c>
      <c r="B5" s="272"/>
      <c r="C5" s="272"/>
      <c r="D5" s="272"/>
      <c r="E5" s="395" t="str">
        <f>IF('別紙1_II. 補助事業概要'!F7="","",'別紙1_II. 補助事業概要'!F7)</f>
        <v/>
      </c>
      <c r="F5" s="395"/>
      <c r="G5" s="395"/>
      <c r="H5" s="395"/>
      <c r="I5" s="395"/>
      <c r="J5" s="395"/>
      <c r="K5" s="395"/>
      <c r="L5" s="395"/>
      <c r="M5" s="395"/>
      <c r="N5" s="395"/>
      <c r="O5" s="395"/>
      <c r="P5" s="395"/>
      <c r="Q5" s="395"/>
      <c r="R5" s="395"/>
      <c r="S5" s="395"/>
      <c r="T5" s="395"/>
      <c r="U5" s="395"/>
      <c r="V5" s="395"/>
      <c r="W5" s="395"/>
      <c r="X5" s="395"/>
      <c r="Y5" s="395"/>
    </row>
    <row r="6" spans="1:27" s="31" customFormat="1">
      <c r="A6" s="32"/>
      <c r="B6" s="32"/>
      <c r="C6" s="32"/>
      <c r="D6" s="32"/>
      <c r="E6" s="32"/>
      <c r="F6" s="32"/>
      <c r="G6" s="32"/>
      <c r="H6" s="32"/>
      <c r="I6" s="32"/>
      <c r="J6" s="32"/>
      <c r="K6" s="32"/>
      <c r="L6" s="32"/>
      <c r="M6" s="32"/>
      <c r="N6" s="32"/>
      <c r="O6" s="32"/>
      <c r="P6" s="32"/>
      <c r="Q6" s="32"/>
      <c r="R6" s="32"/>
      <c r="S6" s="32"/>
      <c r="T6" s="32"/>
      <c r="U6" s="32"/>
      <c r="V6" s="32"/>
      <c r="W6" s="32"/>
      <c r="X6" s="32"/>
      <c r="Y6" s="32"/>
    </row>
    <row r="7" spans="1:27" s="31" customFormat="1" ht="15" customHeight="1">
      <c r="A7" s="401" t="s">
        <v>22</v>
      </c>
      <c r="B7" s="402"/>
      <c r="C7" s="402"/>
      <c r="D7" s="402"/>
      <c r="E7" s="403"/>
      <c r="F7" s="407" t="s">
        <v>23</v>
      </c>
      <c r="G7" s="409">
        <f>'別紙2 経費内訳①'!C11+'別紙2 経費内訳②'!C11</f>
        <v>0</v>
      </c>
      <c r="H7" s="409"/>
      <c r="I7" s="409"/>
      <c r="J7" s="409"/>
      <c r="K7" s="409"/>
      <c r="L7" s="409"/>
      <c r="M7" s="410" t="s">
        <v>24</v>
      </c>
      <c r="N7" s="409">
        <f>SUMIF(A13:A1048576,"年間のランニングコスト削減額",R13:R1048576)</f>
        <v>0</v>
      </c>
      <c r="O7" s="409"/>
      <c r="P7" s="409"/>
      <c r="Q7" s="409"/>
      <c r="R7" s="409"/>
      <c r="S7" s="409"/>
      <c r="T7" s="412" t="s">
        <v>23</v>
      </c>
      <c r="U7" s="414" t="str">
        <f>IF(N7=0,"",G7/N7)</f>
        <v/>
      </c>
      <c r="V7" s="415"/>
      <c r="W7" s="415"/>
      <c r="X7" s="416"/>
      <c r="Y7" s="162" t="str">
        <f>IF(U7="","",IF(U7&lt;3,"!",""))</f>
        <v/>
      </c>
    </row>
    <row r="8" spans="1:27" s="31" customFormat="1">
      <c r="A8" s="404"/>
      <c r="B8" s="405"/>
      <c r="C8" s="405"/>
      <c r="D8" s="405"/>
      <c r="E8" s="406"/>
      <c r="F8" s="408"/>
      <c r="G8" s="417" t="s">
        <v>125</v>
      </c>
      <c r="H8" s="417"/>
      <c r="I8" s="417"/>
      <c r="J8" s="417"/>
      <c r="K8" s="417"/>
      <c r="L8" s="417"/>
      <c r="M8" s="411"/>
      <c r="N8" s="417" t="s">
        <v>126</v>
      </c>
      <c r="O8" s="417"/>
      <c r="P8" s="417"/>
      <c r="Q8" s="417"/>
      <c r="R8" s="417"/>
      <c r="S8" s="417"/>
      <c r="T8" s="413"/>
      <c r="U8" s="422"/>
      <c r="V8" s="423"/>
      <c r="W8" s="423"/>
      <c r="X8" s="424"/>
    </row>
    <row r="9" spans="1:27" s="31" customFormat="1" ht="15" customHeight="1">
      <c r="A9" s="401" t="s">
        <v>25</v>
      </c>
      <c r="B9" s="402"/>
      <c r="C9" s="402"/>
      <c r="D9" s="402"/>
      <c r="E9" s="403"/>
      <c r="F9" s="407" t="s">
        <v>23</v>
      </c>
      <c r="G9" s="409">
        <f>'別紙2 経費内訳①'!R16+'別紙2 経費内訳②'!R16</f>
        <v>0</v>
      </c>
      <c r="H9" s="409"/>
      <c r="I9" s="409"/>
      <c r="J9" s="409"/>
      <c r="K9" s="409"/>
      <c r="L9" s="409"/>
      <c r="M9" s="410" t="s">
        <v>24</v>
      </c>
      <c r="N9" s="409">
        <f>SUMIF(A13:A1048576,"法定耐用年数内に見込まれるCO2排出削減量（(C) ×（D)）",R13:R1048576)</f>
        <v>0</v>
      </c>
      <c r="O9" s="409"/>
      <c r="P9" s="409"/>
      <c r="Q9" s="409"/>
      <c r="R9" s="409"/>
      <c r="S9" s="409"/>
      <c r="T9" s="412" t="s">
        <v>23</v>
      </c>
      <c r="U9" s="425" t="str">
        <f>IF(N9=0,"",G9/N9)</f>
        <v/>
      </c>
      <c r="V9" s="409"/>
      <c r="W9" s="409"/>
      <c r="X9" s="426"/>
    </row>
    <row r="10" spans="1:27" s="31" customFormat="1">
      <c r="A10" s="404"/>
      <c r="B10" s="405"/>
      <c r="C10" s="405"/>
      <c r="D10" s="405"/>
      <c r="E10" s="406"/>
      <c r="F10" s="408"/>
      <c r="G10" s="417" t="s">
        <v>123</v>
      </c>
      <c r="H10" s="417"/>
      <c r="I10" s="417"/>
      <c r="J10" s="417"/>
      <c r="K10" s="417"/>
      <c r="L10" s="417"/>
      <c r="M10" s="411"/>
      <c r="N10" s="427" t="s">
        <v>133</v>
      </c>
      <c r="O10" s="427"/>
      <c r="P10" s="427"/>
      <c r="Q10" s="427"/>
      <c r="R10" s="427"/>
      <c r="S10" s="427"/>
      <c r="T10" s="413"/>
      <c r="U10" s="420"/>
      <c r="V10" s="417"/>
      <c r="W10" s="417"/>
      <c r="X10" s="421"/>
    </row>
    <row r="11" spans="1:27" s="31" customFormat="1"/>
    <row r="12" spans="1:27" s="31" customFormat="1">
      <c r="A12" s="399" t="s">
        <v>124</v>
      </c>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row>
    <row r="13" spans="1:27" s="31" customFormat="1" ht="19.5">
      <c r="A13" s="82">
        <v>1</v>
      </c>
      <c r="B13" s="391" t="s">
        <v>129</v>
      </c>
      <c r="C13" s="391"/>
      <c r="D13" s="391"/>
      <c r="E13" s="391"/>
      <c r="F13" s="396" t="str">
        <f>IF('別紙1_II. 補助事業概要'!B16="","",'別紙1_II. 補助事業概要'!B16)</f>
        <v/>
      </c>
      <c r="G13" s="397"/>
      <c r="H13" s="397"/>
      <c r="I13" s="397"/>
      <c r="J13" s="397"/>
      <c r="K13" s="397"/>
      <c r="L13" s="397"/>
      <c r="M13" s="397"/>
      <c r="N13" s="397"/>
      <c r="O13" s="397"/>
      <c r="P13" s="397"/>
      <c r="Q13" s="397"/>
      <c r="R13" s="397"/>
      <c r="S13" s="397"/>
      <c r="T13" s="397"/>
      <c r="U13" s="397"/>
      <c r="V13" s="398"/>
      <c r="W13" s="33"/>
      <c r="X13" s="33"/>
      <c r="Y13" s="33"/>
    </row>
    <row r="14" spans="1:27" s="31" customFormat="1">
      <c r="A14" s="368" t="s">
        <v>130</v>
      </c>
      <c r="B14" s="368"/>
      <c r="C14" s="368"/>
      <c r="D14" s="368"/>
      <c r="E14" s="368"/>
      <c r="F14" s="368"/>
      <c r="G14" s="368"/>
      <c r="H14" s="368"/>
      <c r="I14" s="368"/>
      <c r="J14" s="368"/>
      <c r="K14" s="368"/>
      <c r="L14" s="368"/>
      <c r="M14" s="368"/>
      <c r="N14" s="368"/>
      <c r="O14" s="368"/>
      <c r="P14" s="368"/>
      <c r="Q14" s="34" t="s">
        <v>117</v>
      </c>
      <c r="R14" s="369"/>
      <c r="S14" s="370"/>
      <c r="T14" s="370"/>
      <c r="U14" s="370"/>
      <c r="V14" s="370"/>
      <c r="W14" s="37" t="s">
        <v>18</v>
      </c>
      <c r="X14" s="33"/>
      <c r="Y14" s="33"/>
      <c r="Z14" s="33"/>
      <c r="AA14" s="35"/>
    </row>
    <row r="15" spans="1:27" s="31" customFormat="1">
      <c r="A15" s="368" t="s">
        <v>131</v>
      </c>
      <c r="B15" s="368"/>
      <c r="C15" s="368"/>
      <c r="D15" s="368"/>
      <c r="E15" s="368"/>
      <c r="F15" s="368"/>
      <c r="G15" s="368"/>
      <c r="H15" s="368"/>
      <c r="I15" s="368"/>
      <c r="J15" s="368"/>
      <c r="K15" s="368"/>
      <c r="L15" s="368"/>
      <c r="M15" s="368"/>
      <c r="N15" s="368"/>
      <c r="O15" s="368"/>
      <c r="P15" s="368"/>
      <c r="Q15" s="34" t="s">
        <v>118</v>
      </c>
      <c r="R15" s="369"/>
      <c r="S15" s="370"/>
      <c r="T15" s="370"/>
      <c r="U15" s="370"/>
      <c r="V15" s="370"/>
      <c r="W15" s="37" t="s">
        <v>18</v>
      </c>
      <c r="X15" s="33"/>
      <c r="Y15" s="33"/>
      <c r="Z15" s="33"/>
      <c r="AA15" s="35"/>
    </row>
    <row r="16" spans="1:27" s="31" customFormat="1" ht="15" customHeight="1">
      <c r="A16" s="381" t="s">
        <v>116</v>
      </c>
      <c r="B16" s="381"/>
      <c r="C16" s="381"/>
      <c r="D16" s="381"/>
      <c r="E16" s="381"/>
      <c r="F16" s="381"/>
      <c r="G16" s="381"/>
      <c r="H16" s="381"/>
      <c r="I16" s="381"/>
      <c r="J16" s="381"/>
      <c r="K16" s="381"/>
      <c r="L16" s="381"/>
      <c r="M16" s="381"/>
      <c r="N16" s="381"/>
      <c r="O16" s="381"/>
      <c r="P16" s="381"/>
      <c r="Q16" s="36" t="s">
        <v>115</v>
      </c>
      <c r="R16" s="382">
        <f>R14-R15</f>
        <v>0</v>
      </c>
      <c r="S16" s="383"/>
      <c r="T16" s="383"/>
      <c r="U16" s="383"/>
      <c r="V16" s="383"/>
      <c r="W16" s="37" t="s">
        <v>19</v>
      </c>
      <c r="X16" s="33"/>
      <c r="Y16" s="33"/>
      <c r="Z16" s="33"/>
      <c r="AA16" s="35"/>
    </row>
    <row r="17" spans="1:27" s="31" customFormat="1" ht="15" customHeight="1">
      <c r="A17" s="381" t="s">
        <v>127</v>
      </c>
      <c r="B17" s="381"/>
      <c r="C17" s="381"/>
      <c r="D17" s="381"/>
      <c r="E17" s="381"/>
      <c r="F17" s="381"/>
      <c r="G17" s="381"/>
      <c r="H17" s="381"/>
      <c r="I17" s="381"/>
      <c r="J17" s="381"/>
      <c r="K17" s="381"/>
      <c r="L17" s="381"/>
      <c r="M17" s="381"/>
      <c r="N17" s="381"/>
      <c r="O17" s="381"/>
      <c r="P17" s="381"/>
      <c r="Q17" s="34" t="s">
        <v>119</v>
      </c>
      <c r="R17" s="369"/>
      <c r="S17" s="370"/>
      <c r="T17" s="370"/>
      <c r="U17" s="370"/>
      <c r="V17" s="370"/>
      <c r="W17" s="37"/>
      <c r="X17" s="33"/>
      <c r="Y17" s="33"/>
      <c r="Z17" s="33"/>
      <c r="AA17" s="35"/>
    </row>
    <row r="18" spans="1:27" s="31" customFormat="1" ht="15" customHeight="1">
      <c r="A18" s="384" t="s">
        <v>132</v>
      </c>
      <c r="B18" s="384"/>
      <c r="C18" s="384"/>
      <c r="D18" s="384"/>
      <c r="E18" s="384"/>
      <c r="F18" s="384"/>
      <c r="G18" s="384"/>
      <c r="H18" s="384"/>
      <c r="I18" s="384"/>
      <c r="J18" s="384"/>
      <c r="K18" s="384"/>
      <c r="L18" s="384"/>
      <c r="M18" s="384"/>
      <c r="N18" s="384"/>
      <c r="O18" s="384"/>
      <c r="P18" s="384"/>
      <c r="Q18" s="36" t="s">
        <v>120</v>
      </c>
      <c r="R18" s="382">
        <f>R16*R17</f>
        <v>0</v>
      </c>
      <c r="S18" s="383"/>
      <c r="T18" s="383"/>
      <c r="U18" s="383"/>
      <c r="V18" s="383"/>
      <c r="W18" s="37" t="s">
        <v>18</v>
      </c>
      <c r="X18" s="33"/>
      <c r="Y18" s="33"/>
      <c r="Z18" s="33"/>
      <c r="AA18" s="35"/>
    </row>
    <row r="19" spans="1:27" s="31" customFormat="1">
      <c r="A19" s="267" t="s">
        <v>20</v>
      </c>
      <c r="B19" s="267"/>
      <c r="C19" s="267"/>
      <c r="D19" s="267"/>
      <c r="E19" s="267"/>
      <c r="F19" s="267"/>
      <c r="G19" s="267"/>
      <c r="H19" s="267"/>
      <c r="I19" s="267"/>
      <c r="J19" s="267"/>
      <c r="K19" s="267"/>
      <c r="L19" s="267"/>
      <c r="M19" s="267"/>
      <c r="N19" s="267"/>
      <c r="O19" s="267"/>
      <c r="P19" s="267"/>
      <c r="Q19" s="34" t="s">
        <v>128</v>
      </c>
      <c r="R19" s="369"/>
      <c r="S19" s="370"/>
      <c r="T19" s="370"/>
      <c r="U19" s="370"/>
      <c r="V19" s="370"/>
      <c r="W19" s="33" t="s">
        <v>21</v>
      </c>
      <c r="X19" s="33"/>
      <c r="Y19" s="33"/>
      <c r="Z19" s="33"/>
      <c r="AA19" s="35"/>
    </row>
    <row r="20" spans="1:27" s="31" customFormat="1" ht="8.25" customHeight="1">
      <c r="A20" s="371"/>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row>
    <row r="21" spans="1:27" s="31" customFormat="1">
      <c r="A21" s="31" t="s">
        <v>121</v>
      </c>
    </row>
    <row r="22" spans="1:27" s="31" customFormat="1" ht="16.5" customHeight="1">
      <c r="A22" s="372"/>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4"/>
    </row>
    <row r="23" spans="1:27" s="31" customFormat="1" ht="16.5" customHeight="1">
      <c r="A23" s="375"/>
      <c r="B23" s="376"/>
      <c r="C23" s="376"/>
      <c r="D23" s="376"/>
      <c r="E23" s="376"/>
      <c r="F23" s="376"/>
      <c r="G23" s="376"/>
      <c r="H23" s="376"/>
      <c r="I23" s="376"/>
      <c r="J23" s="376"/>
      <c r="K23" s="376"/>
      <c r="L23" s="376"/>
      <c r="M23" s="376"/>
      <c r="N23" s="376"/>
      <c r="O23" s="376"/>
      <c r="P23" s="376"/>
      <c r="Q23" s="376"/>
      <c r="R23" s="376"/>
      <c r="S23" s="376"/>
      <c r="T23" s="376"/>
      <c r="U23" s="376"/>
      <c r="V23" s="376"/>
      <c r="W23" s="376"/>
      <c r="X23" s="376"/>
      <c r="Y23" s="377"/>
    </row>
    <row r="24" spans="1:27" s="31" customFormat="1" ht="16.5" customHeight="1">
      <c r="A24" s="378"/>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80"/>
    </row>
    <row r="25" spans="1:27" s="31" customFormat="1"/>
    <row r="26" spans="1:27" s="31" customFormat="1">
      <c r="A26" s="31" t="s">
        <v>122</v>
      </c>
    </row>
    <row r="27" spans="1:27" s="31" customFormat="1" ht="16.5" customHeight="1">
      <c r="A27" s="372"/>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4"/>
    </row>
    <row r="28" spans="1:27" s="31" customFormat="1" ht="16.5" customHeight="1">
      <c r="A28" s="375"/>
      <c r="B28" s="376"/>
      <c r="C28" s="376"/>
      <c r="D28" s="376"/>
      <c r="E28" s="376"/>
      <c r="F28" s="376"/>
      <c r="G28" s="376"/>
      <c r="H28" s="376"/>
      <c r="I28" s="376"/>
      <c r="J28" s="376"/>
      <c r="K28" s="376"/>
      <c r="L28" s="376"/>
      <c r="M28" s="376"/>
      <c r="N28" s="376"/>
      <c r="O28" s="376"/>
      <c r="P28" s="376"/>
      <c r="Q28" s="376"/>
      <c r="R28" s="376"/>
      <c r="S28" s="376"/>
      <c r="T28" s="376"/>
      <c r="U28" s="376"/>
      <c r="V28" s="376"/>
      <c r="W28" s="376"/>
      <c r="X28" s="376"/>
      <c r="Y28" s="377"/>
    </row>
    <row r="29" spans="1:27" s="31" customFormat="1" ht="16.5" customHeight="1">
      <c r="A29" s="378"/>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80"/>
    </row>
    <row r="30" spans="1:27" s="31" customFormat="1"/>
    <row r="31" spans="1:27" s="31" customFormat="1" ht="19.5">
      <c r="A31" s="82">
        <v>2</v>
      </c>
      <c r="B31" s="391" t="s">
        <v>81</v>
      </c>
      <c r="C31" s="391"/>
      <c r="D31" s="391"/>
      <c r="E31" s="391"/>
      <c r="F31" s="392" t="str">
        <f>IF('別紙1_II. 補助事業概要'!B22="","",'別紙1_II. 補助事業概要'!B22)</f>
        <v/>
      </c>
      <c r="G31" s="393"/>
      <c r="H31" s="393"/>
      <c r="I31" s="393"/>
      <c r="J31" s="393"/>
      <c r="K31" s="393"/>
      <c r="L31" s="393"/>
      <c r="M31" s="393"/>
      <c r="N31" s="393"/>
      <c r="O31" s="393"/>
      <c r="P31" s="393"/>
      <c r="Q31" s="393"/>
      <c r="R31" s="393"/>
      <c r="S31" s="393"/>
      <c r="T31" s="393"/>
      <c r="U31" s="393"/>
      <c r="V31" s="394"/>
      <c r="W31" s="33"/>
      <c r="X31" s="33"/>
      <c r="Y31" s="33"/>
    </row>
    <row r="32" spans="1:27" s="31" customFormat="1">
      <c r="A32" s="368" t="s">
        <v>130</v>
      </c>
      <c r="B32" s="368"/>
      <c r="C32" s="368"/>
      <c r="D32" s="368"/>
      <c r="E32" s="368"/>
      <c r="F32" s="368"/>
      <c r="G32" s="368"/>
      <c r="H32" s="368"/>
      <c r="I32" s="368"/>
      <c r="J32" s="368"/>
      <c r="K32" s="368"/>
      <c r="L32" s="368"/>
      <c r="M32" s="368"/>
      <c r="N32" s="368"/>
      <c r="O32" s="368"/>
      <c r="P32" s="368"/>
      <c r="Q32" s="34" t="s">
        <v>117</v>
      </c>
      <c r="R32" s="369"/>
      <c r="S32" s="370"/>
      <c r="T32" s="370"/>
      <c r="U32" s="370"/>
      <c r="V32" s="370"/>
      <c r="W32" s="37" t="s">
        <v>18</v>
      </c>
      <c r="X32" s="33"/>
      <c r="Y32" s="33"/>
      <c r="Z32" s="33"/>
      <c r="AA32" s="35"/>
    </row>
    <row r="33" spans="1:27" s="31" customFormat="1">
      <c r="A33" s="368" t="s">
        <v>131</v>
      </c>
      <c r="B33" s="368"/>
      <c r="C33" s="368"/>
      <c r="D33" s="368"/>
      <c r="E33" s="368"/>
      <c r="F33" s="368"/>
      <c r="G33" s="368"/>
      <c r="H33" s="368"/>
      <c r="I33" s="368"/>
      <c r="J33" s="368"/>
      <c r="K33" s="368"/>
      <c r="L33" s="368"/>
      <c r="M33" s="368"/>
      <c r="N33" s="368"/>
      <c r="O33" s="368"/>
      <c r="P33" s="368"/>
      <c r="Q33" s="34" t="s">
        <v>118</v>
      </c>
      <c r="R33" s="369"/>
      <c r="S33" s="370"/>
      <c r="T33" s="370"/>
      <c r="U33" s="370"/>
      <c r="V33" s="370"/>
      <c r="W33" s="37" t="s">
        <v>18</v>
      </c>
      <c r="X33" s="33"/>
      <c r="Y33" s="33"/>
      <c r="Z33" s="33"/>
      <c r="AA33" s="35"/>
    </row>
    <row r="34" spans="1:27" s="31" customFormat="1" ht="15" customHeight="1">
      <c r="A34" s="381" t="s">
        <v>116</v>
      </c>
      <c r="B34" s="381"/>
      <c r="C34" s="381"/>
      <c r="D34" s="381"/>
      <c r="E34" s="381"/>
      <c r="F34" s="381"/>
      <c r="G34" s="381"/>
      <c r="H34" s="381"/>
      <c r="I34" s="381"/>
      <c r="J34" s="381"/>
      <c r="K34" s="381"/>
      <c r="L34" s="381"/>
      <c r="M34" s="381"/>
      <c r="N34" s="381"/>
      <c r="O34" s="381"/>
      <c r="P34" s="381"/>
      <c r="Q34" s="36" t="s">
        <v>115</v>
      </c>
      <c r="R34" s="382">
        <f>R32-R33</f>
        <v>0</v>
      </c>
      <c r="S34" s="383"/>
      <c r="T34" s="383"/>
      <c r="U34" s="383"/>
      <c r="V34" s="383"/>
      <c r="W34" s="37" t="s">
        <v>19</v>
      </c>
      <c r="X34" s="33"/>
      <c r="Y34" s="33"/>
      <c r="Z34" s="33"/>
      <c r="AA34" s="35"/>
    </row>
    <row r="35" spans="1:27" s="31" customFormat="1" ht="15" customHeight="1">
      <c r="A35" s="381" t="s">
        <v>127</v>
      </c>
      <c r="B35" s="381"/>
      <c r="C35" s="381"/>
      <c r="D35" s="381"/>
      <c r="E35" s="381"/>
      <c r="F35" s="381"/>
      <c r="G35" s="381"/>
      <c r="H35" s="381"/>
      <c r="I35" s="381"/>
      <c r="J35" s="381"/>
      <c r="K35" s="381"/>
      <c r="L35" s="381"/>
      <c r="M35" s="381"/>
      <c r="N35" s="381"/>
      <c r="O35" s="381"/>
      <c r="P35" s="381"/>
      <c r="Q35" s="34" t="s">
        <v>119</v>
      </c>
      <c r="R35" s="369"/>
      <c r="S35" s="370"/>
      <c r="T35" s="370"/>
      <c r="U35" s="370"/>
      <c r="V35" s="370"/>
      <c r="W35" s="37"/>
      <c r="X35" s="33"/>
      <c r="Y35" s="33"/>
      <c r="Z35" s="33"/>
      <c r="AA35" s="35"/>
    </row>
    <row r="36" spans="1:27" s="31" customFormat="1" ht="15" customHeight="1">
      <c r="A36" s="384" t="s">
        <v>132</v>
      </c>
      <c r="B36" s="384"/>
      <c r="C36" s="384"/>
      <c r="D36" s="384"/>
      <c r="E36" s="384"/>
      <c r="F36" s="384"/>
      <c r="G36" s="384"/>
      <c r="H36" s="384"/>
      <c r="I36" s="384"/>
      <c r="J36" s="384"/>
      <c r="K36" s="384"/>
      <c r="L36" s="384"/>
      <c r="M36" s="384"/>
      <c r="N36" s="384"/>
      <c r="O36" s="384"/>
      <c r="P36" s="384"/>
      <c r="Q36" s="36" t="s">
        <v>120</v>
      </c>
      <c r="R36" s="382">
        <f>R34*R35</f>
        <v>0</v>
      </c>
      <c r="S36" s="383"/>
      <c r="T36" s="383"/>
      <c r="U36" s="383"/>
      <c r="V36" s="383"/>
      <c r="W36" s="37" t="s">
        <v>18</v>
      </c>
      <c r="X36" s="33"/>
      <c r="Y36" s="33"/>
      <c r="Z36" s="33"/>
      <c r="AA36" s="35"/>
    </row>
    <row r="37" spans="1:27" s="31" customFormat="1">
      <c r="A37" s="267" t="s">
        <v>20</v>
      </c>
      <c r="B37" s="267"/>
      <c r="C37" s="267"/>
      <c r="D37" s="267"/>
      <c r="E37" s="267"/>
      <c r="F37" s="267"/>
      <c r="G37" s="267"/>
      <c r="H37" s="267"/>
      <c r="I37" s="267"/>
      <c r="J37" s="267"/>
      <c r="K37" s="267"/>
      <c r="L37" s="267"/>
      <c r="M37" s="267"/>
      <c r="N37" s="267"/>
      <c r="O37" s="267"/>
      <c r="P37" s="267"/>
      <c r="Q37" s="34" t="s">
        <v>128</v>
      </c>
      <c r="R37" s="369"/>
      <c r="S37" s="370"/>
      <c r="T37" s="370"/>
      <c r="U37" s="370"/>
      <c r="V37" s="370"/>
      <c r="W37" s="33" t="s">
        <v>21</v>
      </c>
      <c r="X37" s="33"/>
      <c r="Y37" s="33"/>
      <c r="Z37" s="33"/>
      <c r="AA37" s="35"/>
    </row>
    <row r="38" spans="1:27" s="31" customFormat="1" ht="8.25" customHeight="1">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row>
    <row r="39" spans="1:27" s="31" customFormat="1">
      <c r="A39" s="31" t="s">
        <v>121</v>
      </c>
    </row>
    <row r="40" spans="1:27" s="31" customFormat="1" ht="16.5" customHeight="1">
      <c r="A40" s="372"/>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4"/>
    </row>
    <row r="41" spans="1:27" s="31" customFormat="1" ht="16.5" customHeight="1">
      <c r="A41" s="375"/>
      <c r="B41" s="376"/>
      <c r="C41" s="376"/>
      <c r="D41" s="376"/>
      <c r="E41" s="376"/>
      <c r="F41" s="376"/>
      <c r="G41" s="376"/>
      <c r="H41" s="376"/>
      <c r="I41" s="376"/>
      <c r="J41" s="376"/>
      <c r="K41" s="376"/>
      <c r="L41" s="376"/>
      <c r="M41" s="376"/>
      <c r="N41" s="376"/>
      <c r="O41" s="376"/>
      <c r="P41" s="376"/>
      <c r="Q41" s="376"/>
      <c r="R41" s="376"/>
      <c r="S41" s="376"/>
      <c r="T41" s="376"/>
      <c r="U41" s="376"/>
      <c r="V41" s="376"/>
      <c r="W41" s="376"/>
      <c r="X41" s="376"/>
      <c r="Y41" s="377"/>
    </row>
    <row r="42" spans="1:27" s="31" customFormat="1" ht="16.5" customHeight="1">
      <c r="A42" s="378"/>
      <c r="B42" s="379"/>
      <c r="C42" s="379"/>
      <c r="D42" s="379"/>
      <c r="E42" s="379"/>
      <c r="F42" s="379"/>
      <c r="G42" s="379"/>
      <c r="H42" s="379"/>
      <c r="I42" s="379"/>
      <c r="J42" s="379"/>
      <c r="K42" s="379"/>
      <c r="L42" s="379"/>
      <c r="M42" s="379"/>
      <c r="N42" s="379"/>
      <c r="O42" s="379"/>
      <c r="P42" s="379"/>
      <c r="Q42" s="379"/>
      <c r="R42" s="379"/>
      <c r="S42" s="379"/>
      <c r="T42" s="379"/>
      <c r="U42" s="379"/>
      <c r="V42" s="379"/>
      <c r="W42" s="379"/>
      <c r="X42" s="379"/>
      <c r="Y42" s="380"/>
    </row>
    <row r="43" spans="1:27" s="31" customFormat="1"/>
    <row r="44" spans="1:27" s="31" customFormat="1">
      <c r="A44" s="31" t="s">
        <v>122</v>
      </c>
    </row>
    <row r="45" spans="1:27" s="31" customFormat="1" ht="16.5" customHeight="1">
      <c r="A45" s="372"/>
      <c r="B45" s="373"/>
      <c r="C45" s="373"/>
      <c r="D45" s="373"/>
      <c r="E45" s="373"/>
      <c r="F45" s="373"/>
      <c r="G45" s="373"/>
      <c r="H45" s="373"/>
      <c r="I45" s="373"/>
      <c r="J45" s="373"/>
      <c r="K45" s="373"/>
      <c r="L45" s="373"/>
      <c r="M45" s="373"/>
      <c r="N45" s="373"/>
      <c r="O45" s="373"/>
      <c r="P45" s="373"/>
      <c r="Q45" s="373"/>
      <c r="R45" s="373"/>
      <c r="S45" s="373"/>
      <c r="T45" s="373"/>
      <c r="U45" s="373"/>
      <c r="V45" s="373"/>
      <c r="W45" s="373"/>
      <c r="X45" s="373"/>
      <c r="Y45" s="374"/>
    </row>
    <row r="46" spans="1:27" s="31" customFormat="1" ht="16.5" customHeight="1">
      <c r="A46" s="375"/>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7"/>
    </row>
    <row r="47" spans="1:27" s="31" customFormat="1" ht="16.5" customHeight="1">
      <c r="A47" s="378"/>
      <c r="B47" s="379"/>
      <c r="C47" s="379"/>
      <c r="D47" s="379"/>
      <c r="E47" s="379"/>
      <c r="F47" s="379"/>
      <c r="G47" s="379"/>
      <c r="H47" s="379"/>
      <c r="I47" s="379"/>
      <c r="J47" s="379"/>
      <c r="K47" s="379"/>
      <c r="L47" s="379"/>
      <c r="M47" s="379"/>
      <c r="N47" s="379"/>
      <c r="O47" s="379"/>
      <c r="P47" s="379"/>
      <c r="Q47" s="379"/>
      <c r="R47" s="379"/>
      <c r="S47" s="379"/>
      <c r="T47" s="379"/>
      <c r="U47" s="379"/>
      <c r="V47" s="379"/>
      <c r="W47" s="379"/>
      <c r="X47" s="379"/>
      <c r="Y47" s="380"/>
    </row>
    <row r="48" spans="1:27" s="31" customFormat="1"/>
    <row r="49" spans="1:27" s="31" customFormat="1" ht="19.5">
      <c r="A49" s="82">
        <v>3</v>
      </c>
      <c r="B49" s="391" t="s">
        <v>81</v>
      </c>
      <c r="C49" s="391"/>
      <c r="D49" s="391"/>
      <c r="E49" s="391"/>
      <c r="F49" s="392" t="str">
        <f>IF('別紙1_II. 補助事業概要'!B28="","",'別紙1_II. 補助事業概要'!B28)</f>
        <v/>
      </c>
      <c r="G49" s="393"/>
      <c r="H49" s="393"/>
      <c r="I49" s="393"/>
      <c r="J49" s="393"/>
      <c r="K49" s="393"/>
      <c r="L49" s="393"/>
      <c r="M49" s="393"/>
      <c r="N49" s="393"/>
      <c r="O49" s="393"/>
      <c r="P49" s="393"/>
      <c r="Q49" s="393"/>
      <c r="R49" s="393"/>
      <c r="S49" s="393"/>
      <c r="T49" s="393"/>
      <c r="U49" s="393"/>
      <c r="V49" s="394"/>
      <c r="W49" s="33"/>
      <c r="X49" s="33"/>
      <c r="Y49" s="33"/>
    </row>
    <row r="50" spans="1:27" s="31" customFormat="1">
      <c r="A50" s="368" t="s">
        <v>130</v>
      </c>
      <c r="B50" s="368"/>
      <c r="C50" s="368"/>
      <c r="D50" s="368"/>
      <c r="E50" s="368"/>
      <c r="F50" s="368"/>
      <c r="G50" s="368"/>
      <c r="H50" s="368"/>
      <c r="I50" s="368"/>
      <c r="J50" s="368"/>
      <c r="K50" s="368"/>
      <c r="L50" s="368"/>
      <c r="M50" s="368"/>
      <c r="N50" s="368"/>
      <c r="O50" s="368"/>
      <c r="P50" s="368"/>
      <c r="Q50" s="34" t="s">
        <v>117</v>
      </c>
      <c r="R50" s="369"/>
      <c r="S50" s="370"/>
      <c r="T50" s="370"/>
      <c r="U50" s="370"/>
      <c r="V50" s="370"/>
      <c r="W50" s="37" t="s">
        <v>18</v>
      </c>
      <c r="X50" s="33"/>
      <c r="Y50" s="33"/>
      <c r="Z50" s="33"/>
      <c r="AA50" s="35"/>
    </row>
    <row r="51" spans="1:27" s="31" customFormat="1">
      <c r="A51" s="368" t="s">
        <v>131</v>
      </c>
      <c r="B51" s="368"/>
      <c r="C51" s="368"/>
      <c r="D51" s="368"/>
      <c r="E51" s="368"/>
      <c r="F51" s="368"/>
      <c r="G51" s="368"/>
      <c r="H51" s="368"/>
      <c r="I51" s="368"/>
      <c r="J51" s="368"/>
      <c r="K51" s="368"/>
      <c r="L51" s="368"/>
      <c r="M51" s="368"/>
      <c r="N51" s="368"/>
      <c r="O51" s="368"/>
      <c r="P51" s="368"/>
      <c r="Q51" s="34" t="s">
        <v>118</v>
      </c>
      <c r="R51" s="369"/>
      <c r="S51" s="370"/>
      <c r="T51" s="370"/>
      <c r="U51" s="370"/>
      <c r="V51" s="370"/>
      <c r="W51" s="37" t="s">
        <v>18</v>
      </c>
      <c r="X51" s="33"/>
      <c r="Y51" s="33"/>
      <c r="Z51" s="33"/>
      <c r="AA51" s="35"/>
    </row>
    <row r="52" spans="1:27" s="31" customFormat="1" ht="15" customHeight="1">
      <c r="A52" s="381" t="s">
        <v>116</v>
      </c>
      <c r="B52" s="381"/>
      <c r="C52" s="381"/>
      <c r="D52" s="381"/>
      <c r="E52" s="381"/>
      <c r="F52" s="381"/>
      <c r="G52" s="381"/>
      <c r="H52" s="381"/>
      <c r="I52" s="381"/>
      <c r="J52" s="381"/>
      <c r="K52" s="381"/>
      <c r="L52" s="381"/>
      <c r="M52" s="381"/>
      <c r="N52" s="381"/>
      <c r="O52" s="381"/>
      <c r="P52" s="381"/>
      <c r="Q52" s="36" t="s">
        <v>115</v>
      </c>
      <c r="R52" s="382">
        <f>R50-R51</f>
        <v>0</v>
      </c>
      <c r="S52" s="383"/>
      <c r="T52" s="383"/>
      <c r="U52" s="383"/>
      <c r="V52" s="383"/>
      <c r="W52" s="37" t="s">
        <v>19</v>
      </c>
      <c r="X52" s="33"/>
      <c r="Y52" s="33"/>
      <c r="Z52" s="33"/>
      <c r="AA52" s="35"/>
    </row>
    <row r="53" spans="1:27" s="31" customFormat="1" ht="15" customHeight="1">
      <c r="A53" s="381" t="s">
        <v>127</v>
      </c>
      <c r="B53" s="381"/>
      <c r="C53" s="381"/>
      <c r="D53" s="381"/>
      <c r="E53" s="381"/>
      <c r="F53" s="381"/>
      <c r="G53" s="381"/>
      <c r="H53" s="381"/>
      <c r="I53" s="381"/>
      <c r="J53" s="381"/>
      <c r="K53" s="381"/>
      <c r="L53" s="381"/>
      <c r="M53" s="381"/>
      <c r="N53" s="381"/>
      <c r="O53" s="381"/>
      <c r="P53" s="381"/>
      <c r="Q53" s="34" t="s">
        <v>119</v>
      </c>
      <c r="R53" s="369"/>
      <c r="S53" s="370"/>
      <c r="T53" s="370"/>
      <c r="U53" s="370"/>
      <c r="V53" s="370"/>
      <c r="W53" s="37"/>
      <c r="X53" s="33"/>
      <c r="Y53" s="33"/>
      <c r="Z53" s="33"/>
      <c r="AA53" s="35"/>
    </row>
    <row r="54" spans="1:27" s="31" customFormat="1" ht="15" customHeight="1">
      <c r="A54" s="384" t="s">
        <v>132</v>
      </c>
      <c r="B54" s="384"/>
      <c r="C54" s="384"/>
      <c r="D54" s="384"/>
      <c r="E54" s="384"/>
      <c r="F54" s="384"/>
      <c r="G54" s="384"/>
      <c r="H54" s="384"/>
      <c r="I54" s="384"/>
      <c r="J54" s="384"/>
      <c r="K54" s="384"/>
      <c r="L54" s="384"/>
      <c r="M54" s="384"/>
      <c r="N54" s="384"/>
      <c r="O54" s="384"/>
      <c r="P54" s="384"/>
      <c r="Q54" s="36" t="s">
        <v>120</v>
      </c>
      <c r="R54" s="382">
        <f>R52*R53</f>
        <v>0</v>
      </c>
      <c r="S54" s="383"/>
      <c r="T54" s="383"/>
      <c r="U54" s="383"/>
      <c r="V54" s="383"/>
      <c r="W54" s="37" t="s">
        <v>18</v>
      </c>
      <c r="X54" s="33"/>
      <c r="Y54" s="33"/>
      <c r="Z54" s="33"/>
      <c r="AA54" s="35"/>
    </row>
    <row r="55" spans="1:27" s="31" customFormat="1">
      <c r="A55" s="368" t="s">
        <v>20</v>
      </c>
      <c r="B55" s="368"/>
      <c r="C55" s="368"/>
      <c r="D55" s="368"/>
      <c r="E55" s="368"/>
      <c r="F55" s="368"/>
      <c r="G55" s="368"/>
      <c r="H55" s="368"/>
      <c r="I55" s="368"/>
      <c r="J55" s="368"/>
      <c r="K55" s="368"/>
      <c r="L55" s="368"/>
      <c r="M55" s="368"/>
      <c r="N55" s="368"/>
      <c r="O55" s="368"/>
      <c r="P55" s="368"/>
      <c r="Q55" s="34" t="s">
        <v>128</v>
      </c>
      <c r="R55" s="369"/>
      <c r="S55" s="370"/>
      <c r="T55" s="370"/>
      <c r="U55" s="370"/>
      <c r="V55" s="370"/>
      <c r="W55" s="33" t="s">
        <v>21</v>
      </c>
      <c r="X55" s="33"/>
      <c r="Y55" s="33"/>
      <c r="Z55" s="33"/>
      <c r="AA55" s="35"/>
    </row>
    <row r="56" spans="1:27" s="31" customFormat="1" ht="8.25" customHeight="1">
      <c r="A56" s="371"/>
      <c r="B56" s="371"/>
      <c r="C56" s="371"/>
      <c r="D56" s="371"/>
      <c r="E56" s="371"/>
      <c r="F56" s="371"/>
      <c r="G56" s="371"/>
      <c r="H56" s="371"/>
      <c r="I56" s="371"/>
      <c r="J56" s="371"/>
      <c r="K56" s="371"/>
      <c r="L56" s="371"/>
      <c r="M56" s="371"/>
      <c r="N56" s="371"/>
      <c r="O56" s="371"/>
      <c r="P56" s="371"/>
      <c r="Q56" s="371"/>
      <c r="R56" s="371"/>
      <c r="S56" s="371"/>
      <c r="T56" s="371"/>
      <c r="U56" s="371"/>
      <c r="V56" s="371"/>
      <c r="W56" s="371"/>
      <c r="X56" s="371"/>
      <c r="Y56" s="371"/>
    </row>
    <row r="57" spans="1:27" s="31" customFormat="1">
      <c r="A57" s="31" t="s">
        <v>121</v>
      </c>
    </row>
    <row r="58" spans="1:27" s="31" customFormat="1" ht="22" customHeight="1">
      <c r="A58" s="372"/>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4"/>
    </row>
    <row r="59" spans="1:27" s="31" customFormat="1" ht="22" customHeight="1">
      <c r="A59" s="375"/>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7"/>
    </row>
    <row r="60" spans="1:27" s="31" customFormat="1" ht="22" customHeigh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80"/>
    </row>
    <row r="61" spans="1:27" s="31" customFormat="1"/>
    <row r="62" spans="1:27" s="31" customFormat="1">
      <c r="A62" s="31" t="s">
        <v>122</v>
      </c>
    </row>
    <row r="63" spans="1:27" s="31" customFormat="1" ht="22" customHeight="1">
      <c r="A63" s="372"/>
      <c r="B63" s="373"/>
      <c r="C63" s="373"/>
      <c r="D63" s="373"/>
      <c r="E63" s="373"/>
      <c r="F63" s="373"/>
      <c r="G63" s="373"/>
      <c r="H63" s="373"/>
      <c r="I63" s="373"/>
      <c r="J63" s="373"/>
      <c r="K63" s="373"/>
      <c r="L63" s="373"/>
      <c r="M63" s="373"/>
      <c r="N63" s="373"/>
      <c r="O63" s="373"/>
      <c r="P63" s="373"/>
      <c r="Q63" s="373"/>
      <c r="R63" s="373"/>
      <c r="S63" s="373"/>
      <c r="T63" s="373"/>
      <c r="U63" s="373"/>
      <c r="V63" s="373"/>
      <c r="W63" s="373"/>
      <c r="X63" s="373"/>
      <c r="Y63" s="374"/>
    </row>
    <row r="64" spans="1:27" s="31" customFormat="1" ht="22" customHeight="1">
      <c r="A64" s="375"/>
      <c r="B64" s="376"/>
      <c r="C64" s="376"/>
      <c r="D64" s="376"/>
      <c r="E64" s="376"/>
      <c r="F64" s="376"/>
      <c r="G64" s="376"/>
      <c r="H64" s="376"/>
      <c r="I64" s="376"/>
      <c r="J64" s="376"/>
      <c r="K64" s="376"/>
      <c r="L64" s="376"/>
      <c r="M64" s="376"/>
      <c r="N64" s="376"/>
      <c r="O64" s="376"/>
      <c r="P64" s="376"/>
      <c r="Q64" s="376"/>
      <c r="R64" s="376"/>
      <c r="S64" s="376"/>
      <c r="T64" s="376"/>
      <c r="U64" s="376"/>
      <c r="V64" s="376"/>
      <c r="W64" s="376"/>
      <c r="X64" s="376"/>
      <c r="Y64" s="377"/>
    </row>
    <row r="65" spans="1:27" s="31" customFormat="1" ht="22" customHeight="1">
      <c r="A65" s="378"/>
      <c r="B65" s="379"/>
      <c r="C65" s="379"/>
      <c r="D65" s="379"/>
      <c r="E65" s="379"/>
      <c r="F65" s="379"/>
      <c r="G65" s="379"/>
      <c r="H65" s="379"/>
      <c r="I65" s="379"/>
      <c r="J65" s="379"/>
      <c r="K65" s="379"/>
      <c r="L65" s="379"/>
      <c r="M65" s="379"/>
      <c r="N65" s="379"/>
      <c r="O65" s="379"/>
      <c r="P65" s="379"/>
      <c r="Q65" s="379"/>
      <c r="R65" s="379"/>
      <c r="S65" s="379"/>
      <c r="T65" s="379"/>
      <c r="U65" s="379"/>
      <c r="V65" s="379"/>
      <c r="W65" s="379"/>
      <c r="X65" s="379"/>
      <c r="Y65" s="380"/>
    </row>
    <row r="66" spans="1:27" s="31" customFormat="1"/>
    <row r="67" spans="1:27" s="31" customFormat="1" ht="19.5">
      <c r="A67" s="82">
        <v>4</v>
      </c>
      <c r="B67" s="391" t="s">
        <v>81</v>
      </c>
      <c r="C67" s="391"/>
      <c r="D67" s="391"/>
      <c r="E67" s="391"/>
      <c r="F67" s="392" t="str">
        <f>IF('別紙1_II. 補助事業概要'!B34="","",'別紙1_II. 補助事業概要'!B34)</f>
        <v/>
      </c>
      <c r="G67" s="393"/>
      <c r="H67" s="393"/>
      <c r="I67" s="393"/>
      <c r="J67" s="393"/>
      <c r="K67" s="393"/>
      <c r="L67" s="393"/>
      <c r="M67" s="393"/>
      <c r="N67" s="393"/>
      <c r="O67" s="393"/>
      <c r="P67" s="393"/>
      <c r="Q67" s="393"/>
      <c r="R67" s="393"/>
      <c r="S67" s="393"/>
      <c r="T67" s="393"/>
      <c r="U67" s="393"/>
      <c r="V67" s="394"/>
      <c r="W67" s="33"/>
      <c r="X67" s="33"/>
      <c r="Y67" s="33"/>
      <c r="Z67" s="38"/>
      <c r="AA67" s="3"/>
    </row>
    <row r="68" spans="1:27" s="31" customFormat="1">
      <c r="A68" s="368" t="s">
        <v>130</v>
      </c>
      <c r="B68" s="368"/>
      <c r="C68" s="368"/>
      <c r="D68" s="368"/>
      <c r="E68" s="368"/>
      <c r="F68" s="368"/>
      <c r="G68" s="368"/>
      <c r="H68" s="368"/>
      <c r="I68" s="368"/>
      <c r="J68" s="368"/>
      <c r="K68" s="368"/>
      <c r="L68" s="368"/>
      <c r="M68" s="368"/>
      <c r="N68" s="368"/>
      <c r="O68" s="368"/>
      <c r="P68" s="368"/>
      <c r="Q68" s="34" t="s">
        <v>117</v>
      </c>
      <c r="R68" s="369"/>
      <c r="S68" s="370"/>
      <c r="T68" s="370"/>
      <c r="U68" s="370"/>
      <c r="V68" s="370"/>
      <c r="W68" s="37" t="s">
        <v>18</v>
      </c>
      <c r="X68" s="33"/>
      <c r="Y68" s="33"/>
      <c r="Z68" s="38"/>
      <c r="AA68" s="3"/>
    </row>
    <row r="69" spans="1:27" s="31" customFormat="1">
      <c r="A69" s="368" t="s">
        <v>131</v>
      </c>
      <c r="B69" s="368"/>
      <c r="C69" s="368"/>
      <c r="D69" s="368"/>
      <c r="E69" s="368"/>
      <c r="F69" s="368"/>
      <c r="G69" s="368"/>
      <c r="H69" s="368"/>
      <c r="I69" s="368"/>
      <c r="J69" s="368"/>
      <c r="K69" s="368"/>
      <c r="L69" s="368"/>
      <c r="M69" s="368"/>
      <c r="N69" s="368"/>
      <c r="O69" s="368"/>
      <c r="P69" s="368"/>
      <c r="Q69" s="34" t="s">
        <v>118</v>
      </c>
      <c r="R69" s="369"/>
      <c r="S69" s="370"/>
      <c r="T69" s="370"/>
      <c r="U69" s="370"/>
      <c r="V69" s="370"/>
      <c r="W69" s="37" t="s">
        <v>18</v>
      </c>
      <c r="X69" s="33"/>
      <c r="Y69" s="33"/>
      <c r="Z69" s="38"/>
      <c r="AA69" s="3"/>
    </row>
    <row r="70" spans="1:27" s="31" customFormat="1">
      <c r="A70" s="381" t="s">
        <v>116</v>
      </c>
      <c r="B70" s="381"/>
      <c r="C70" s="381"/>
      <c r="D70" s="381"/>
      <c r="E70" s="381"/>
      <c r="F70" s="381"/>
      <c r="G70" s="381"/>
      <c r="H70" s="381"/>
      <c r="I70" s="381"/>
      <c r="J70" s="381"/>
      <c r="K70" s="381"/>
      <c r="L70" s="381"/>
      <c r="M70" s="381"/>
      <c r="N70" s="381"/>
      <c r="O70" s="381"/>
      <c r="P70" s="381"/>
      <c r="Q70" s="36" t="s">
        <v>115</v>
      </c>
      <c r="R70" s="382">
        <f>R68-R69</f>
        <v>0</v>
      </c>
      <c r="S70" s="383"/>
      <c r="T70" s="383"/>
      <c r="U70" s="383"/>
      <c r="V70" s="383"/>
      <c r="W70" s="37" t="s">
        <v>19</v>
      </c>
      <c r="X70" s="33"/>
      <c r="Y70" s="33"/>
      <c r="Z70" s="38"/>
      <c r="AA70" s="3"/>
    </row>
    <row r="71" spans="1:27" s="31" customFormat="1">
      <c r="A71" s="381" t="s">
        <v>127</v>
      </c>
      <c r="B71" s="381"/>
      <c r="C71" s="381"/>
      <c r="D71" s="381"/>
      <c r="E71" s="381"/>
      <c r="F71" s="381"/>
      <c r="G71" s="381"/>
      <c r="H71" s="381"/>
      <c r="I71" s="381"/>
      <c r="J71" s="381"/>
      <c r="K71" s="381"/>
      <c r="L71" s="381"/>
      <c r="M71" s="381"/>
      <c r="N71" s="381"/>
      <c r="O71" s="381"/>
      <c r="P71" s="381"/>
      <c r="Q71" s="34" t="s">
        <v>119</v>
      </c>
      <c r="R71" s="369"/>
      <c r="S71" s="370"/>
      <c r="T71" s="370"/>
      <c r="U71" s="370"/>
      <c r="V71" s="370"/>
      <c r="W71" s="37"/>
      <c r="X71" s="33"/>
      <c r="Y71" s="33"/>
      <c r="Z71" s="38"/>
      <c r="AA71" s="3"/>
    </row>
    <row r="72" spans="1:27" s="31" customFormat="1">
      <c r="A72" s="384" t="s">
        <v>132</v>
      </c>
      <c r="B72" s="384"/>
      <c r="C72" s="384"/>
      <c r="D72" s="384"/>
      <c r="E72" s="384"/>
      <c r="F72" s="384"/>
      <c r="G72" s="384"/>
      <c r="H72" s="384"/>
      <c r="I72" s="384"/>
      <c r="J72" s="384"/>
      <c r="K72" s="384"/>
      <c r="L72" s="384"/>
      <c r="M72" s="384"/>
      <c r="N72" s="384"/>
      <c r="O72" s="384"/>
      <c r="P72" s="384"/>
      <c r="Q72" s="36" t="s">
        <v>120</v>
      </c>
      <c r="R72" s="382">
        <f>R70*R71</f>
        <v>0</v>
      </c>
      <c r="S72" s="383"/>
      <c r="T72" s="383"/>
      <c r="U72" s="383"/>
      <c r="V72" s="383"/>
      <c r="W72" s="37" t="s">
        <v>18</v>
      </c>
      <c r="X72" s="33"/>
      <c r="Y72" s="33"/>
      <c r="Z72" s="38"/>
      <c r="AA72" s="3"/>
    </row>
    <row r="73" spans="1:27" s="31" customFormat="1">
      <c r="A73" s="368" t="s">
        <v>20</v>
      </c>
      <c r="B73" s="368"/>
      <c r="C73" s="368"/>
      <c r="D73" s="368"/>
      <c r="E73" s="368"/>
      <c r="F73" s="368"/>
      <c r="G73" s="368"/>
      <c r="H73" s="368"/>
      <c r="I73" s="368"/>
      <c r="J73" s="368"/>
      <c r="K73" s="368"/>
      <c r="L73" s="368"/>
      <c r="M73" s="368"/>
      <c r="N73" s="368"/>
      <c r="O73" s="368"/>
      <c r="P73" s="368"/>
      <c r="Q73" s="34" t="s">
        <v>128</v>
      </c>
      <c r="R73" s="369"/>
      <c r="S73" s="370"/>
      <c r="T73" s="370"/>
      <c r="U73" s="370"/>
      <c r="V73" s="370"/>
      <c r="W73" s="33" t="s">
        <v>21</v>
      </c>
      <c r="X73" s="33"/>
      <c r="Y73" s="33"/>
      <c r="Z73" s="38"/>
      <c r="AA73" s="3"/>
    </row>
    <row r="74" spans="1:27" s="31" customFormat="1">
      <c r="A74" s="371"/>
      <c r="B74" s="371"/>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8"/>
      <c r="AA74" s="3"/>
    </row>
    <row r="75" spans="1:27" s="31" customFormat="1">
      <c r="A75" s="31" t="s">
        <v>121</v>
      </c>
      <c r="Z75" s="38"/>
      <c r="AA75" s="3"/>
    </row>
    <row r="76" spans="1:27" s="31" customFormat="1" ht="22" customHeight="1">
      <c r="A76" s="372"/>
      <c r="B76" s="373"/>
      <c r="C76" s="373"/>
      <c r="D76" s="373"/>
      <c r="E76" s="373"/>
      <c r="F76" s="373"/>
      <c r="G76" s="373"/>
      <c r="H76" s="373"/>
      <c r="I76" s="373"/>
      <c r="J76" s="373"/>
      <c r="K76" s="373"/>
      <c r="L76" s="373"/>
      <c r="M76" s="373"/>
      <c r="N76" s="373"/>
      <c r="O76" s="373"/>
      <c r="P76" s="373"/>
      <c r="Q76" s="373"/>
      <c r="R76" s="373"/>
      <c r="S76" s="373"/>
      <c r="T76" s="373"/>
      <c r="U76" s="373"/>
      <c r="V76" s="373"/>
      <c r="W76" s="373"/>
      <c r="X76" s="373"/>
      <c r="Y76" s="374"/>
      <c r="Z76" s="38"/>
      <c r="AA76" s="3"/>
    </row>
    <row r="77" spans="1:27" s="31" customFormat="1" ht="22" customHeight="1">
      <c r="A77" s="375"/>
      <c r="B77" s="376"/>
      <c r="C77" s="376"/>
      <c r="D77" s="376"/>
      <c r="E77" s="376"/>
      <c r="F77" s="376"/>
      <c r="G77" s="376"/>
      <c r="H77" s="376"/>
      <c r="I77" s="376"/>
      <c r="J77" s="376"/>
      <c r="K77" s="376"/>
      <c r="L77" s="376"/>
      <c r="M77" s="376"/>
      <c r="N77" s="376"/>
      <c r="O77" s="376"/>
      <c r="P77" s="376"/>
      <c r="Q77" s="376"/>
      <c r="R77" s="376"/>
      <c r="S77" s="376"/>
      <c r="T77" s="376"/>
      <c r="U77" s="376"/>
      <c r="V77" s="376"/>
      <c r="W77" s="376"/>
      <c r="X77" s="376"/>
      <c r="Y77" s="377"/>
      <c r="Z77" s="38"/>
      <c r="AA77" s="3"/>
    </row>
    <row r="78" spans="1:27" s="31" customFormat="1" ht="22" customHeight="1">
      <c r="A78" s="378"/>
      <c r="B78" s="379"/>
      <c r="C78" s="379"/>
      <c r="D78" s="379"/>
      <c r="E78" s="379"/>
      <c r="F78" s="379"/>
      <c r="G78" s="379"/>
      <c r="H78" s="379"/>
      <c r="I78" s="379"/>
      <c r="J78" s="379"/>
      <c r="K78" s="379"/>
      <c r="L78" s="379"/>
      <c r="M78" s="379"/>
      <c r="N78" s="379"/>
      <c r="O78" s="379"/>
      <c r="P78" s="379"/>
      <c r="Q78" s="379"/>
      <c r="R78" s="379"/>
      <c r="S78" s="379"/>
      <c r="T78" s="379"/>
      <c r="U78" s="379"/>
      <c r="V78" s="379"/>
      <c r="W78" s="379"/>
      <c r="X78" s="379"/>
      <c r="Y78" s="380"/>
      <c r="Z78" s="38"/>
      <c r="AA78" s="3"/>
    </row>
    <row r="79" spans="1:27" s="31" customFormat="1">
      <c r="Z79" s="38"/>
      <c r="AA79" s="3"/>
    </row>
    <row r="80" spans="1:27" s="31" customFormat="1">
      <c r="A80" s="31" t="s">
        <v>122</v>
      </c>
      <c r="Z80" s="38"/>
      <c r="AA80" s="3"/>
    </row>
    <row r="81" spans="1:27" s="31" customFormat="1" ht="22" customHeight="1">
      <c r="A81" s="372"/>
      <c r="B81" s="373"/>
      <c r="C81" s="373"/>
      <c r="D81" s="373"/>
      <c r="E81" s="373"/>
      <c r="F81" s="373"/>
      <c r="G81" s="373"/>
      <c r="H81" s="373"/>
      <c r="I81" s="373"/>
      <c r="J81" s="373"/>
      <c r="K81" s="373"/>
      <c r="L81" s="373"/>
      <c r="M81" s="373"/>
      <c r="N81" s="373"/>
      <c r="O81" s="373"/>
      <c r="P81" s="373"/>
      <c r="Q81" s="373"/>
      <c r="R81" s="373"/>
      <c r="S81" s="373"/>
      <c r="T81" s="373"/>
      <c r="U81" s="373"/>
      <c r="V81" s="373"/>
      <c r="W81" s="373"/>
      <c r="X81" s="373"/>
      <c r="Y81" s="374"/>
      <c r="Z81" s="38"/>
      <c r="AA81" s="3"/>
    </row>
    <row r="82" spans="1:27" s="31" customFormat="1" ht="22" customHeight="1">
      <c r="A82" s="375"/>
      <c r="B82" s="376"/>
      <c r="C82" s="376"/>
      <c r="D82" s="376"/>
      <c r="E82" s="376"/>
      <c r="F82" s="376"/>
      <c r="G82" s="376"/>
      <c r="H82" s="376"/>
      <c r="I82" s="376"/>
      <c r="J82" s="376"/>
      <c r="K82" s="376"/>
      <c r="L82" s="376"/>
      <c r="M82" s="376"/>
      <c r="N82" s="376"/>
      <c r="O82" s="376"/>
      <c r="P82" s="376"/>
      <c r="Q82" s="376"/>
      <c r="R82" s="376"/>
      <c r="S82" s="376"/>
      <c r="T82" s="376"/>
      <c r="U82" s="376"/>
      <c r="V82" s="376"/>
      <c r="W82" s="376"/>
      <c r="X82" s="376"/>
      <c r="Y82" s="377"/>
      <c r="Z82" s="38"/>
      <c r="AA82" s="3"/>
    </row>
    <row r="83" spans="1:27" s="31" customFormat="1" ht="22" customHeight="1">
      <c r="A83" s="378"/>
      <c r="B83" s="379"/>
      <c r="C83" s="379"/>
      <c r="D83" s="379"/>
      <c r="E83" s="379"/>
      <c r="F83" s="379"/>
      <c r="G83" s="379"/>
      <c r="H83" s="379"/>
      <c r="I83" s="379"/>
      <c r="J83" s="379"/>
      <c r="K83" s="379"/>
      <c r="L83" s="379"/>
      <c r="M83" s="379"/>
      <c r="N83" s="379"/>
      <c r="O83" s="379"/>
      <c r="P83" s="379"/>
      <c r="Q83" s="379"/>
      <c r="R83" s="379"/>
      <c r="S83" s="379"/>
      <c r="T83" s="379"/>
      <c r="U83" s="379"/>
      <c r="V83" s="379"/>
      <c r="W83" s="379"/>
      <c r="X83" s="379"/>
      <c r="Y83" s="380"/>
      <c r="Z83" s="38"/>
      <c r="AA83" s="3"/>
    </row>
    <row r="84" spans="1:27" s="31" customFormat="1">
      <c r="A84" s="1"/>
      <c r="B84" s="1"/>
      <c r="C84" s="1"/>
      <c r="D84" s="1"/>
      <c r="E84" s="1"/>
      <c r="F84" s="1"/>
      <c r="G84" s="1"/>
      <c r="H84" s="1"/>
      <c r="I84" s="1"/>
      <c r="J84" s="1"/>
      <c r="K84" s="1"/>
      <c r="L84" s="1"/>
      <c r="M84" s="1"/>
      <c r="N84" s="1"/>
      <c r="O84" s="1"/>
      <c r="P84" s="1"/>
      <c r="Q84" s="1"/>
      <c r="R84" s="1"/>
      <c r="S84" s="1"/>
      <c r="T84" s="1"/>
      <c r="U84" s="1"/>
      <c r="V84" s="1"/>
      <c r="W84" s="1"/>
      <c r="X84" s="1"/>
      <c r="Y84" s="1"/>
      <c r="Z84" s="38"/>
      <c r="AA84" s="3"/>
    </row>
    <row r="85" spans="1:27" ht="19.5">
      <c r="A85" s="82">
        <v>5</v>
      </c>
      <c r="B85" s="391" t="s">
        <v>81</v>
      </c>
      <c r="C85" s="391"/>
      <c r="D85" s="391"/>
      <c r="E85" s="391"/>
      <c r="F85" s="392" t="str">
        <f>IF('別紙1_II. 補助事業概要'!B40="","",'別紙1_II. 補助事業概要'!B40)</f>
        <v/>
      </c>
      <c r="G85" s="393"/>
      <c r="H85" s="393"/>
      <c r="I85" s="393"/>
      <c r="J85" s="393"/>
      <c r="K85" s="393"/>
      <c r="L85" s="393"/>
      <c r="M85" s="393"/>
      <c r="N85" s="393"/>
      <c r="O85" s="393"/>
      <c r="P85" s="393"/>
      <c r="Q85" s="393"/>
      <c r="R85" s="393"/>
      <c r="S85" s="393"/>
      <c r="T85" s="393"/>
      <c r="U85" s="393"/>
      <c r="V85" s="394"/>
      <c r="W85" s="77"/>
      <c r="X85" s="77"/>
      <c r="Y85" s="77"/>
      <c r="Z85" s="38"/>
      <c r="AA85" s="3"/>
    </row>
    <row r="86" spans="1:27">
      <c r="A86" s="368" t="s">
        <v>130</v>
      </c>
      <c r="B86" s="368"/>
      <c r="C86" s="368"/>
      <c r="D86" s="368"/>
      <c r="E86" s="368"/>
      <c r="F86" s="368"/>
      <c r="G86" s="368"/>
      <c r="H86" s="368"/>
      <c r="I86" s="368"/>
      <c r="J86" s="368"/>
      <c r="K86" s="368"/>
      <c r="L86" s="368"/>
      <c r="M86" s="368"/>
      <c r="N86" s="368"/>
      <c r="O86" s="368"/>
      <c r="P86" s="368"/>
      <c r="Q86" s="34" t="s">
        <v>117</v>
      </c>
      <c r="R86" s="369"/>
      <c r="S86" s="370"/>
      <c r="T86" s="370"/>
      <c r="U86" s="370"/>
      <c r="V86" s="370"/>
      <c r="W86" s="37" t="s">
        <v>18</v>
      </c>
      <c r="X86" s="77"/>
      <c r="Y86" s="77"/>
      <c r="Z86" s="38"/>
      <c r="AA86" s="3"/>
    </row>
    <row r="87" spans="1:27">
      <c r="A87" s="368" t="s">
        <v>131</v>
      </c>
      <c r="B87" s="368"/>
      <c r="C87" s="368"/>
      <c r="D87" s="368"/>
      <c r="E87" s="368"/>
      <c r="F87" s="368"/>
      <c r="G87" s="368"/>
      <c r="H87" s="368"/>
      <c r="I87" s="368"/>
      <c r="J87" s="368"/>
      <c r="K87" s="368"/>
      <c r="L87" s="368"/>
      <c r="M87" s="368"/>
      <c r="N87" s="368"/>
      <c r="O87" s="368"/>
      <c r="P87" s="368"/>
      <c r="Q87" s="34" t="s">
        <v>118</v>
      </c>
      <c r="R87" s="369"/>
      <c r="S87" s="370"/>
      <c r="T87" s="370"/>
      <c r="U87" s="370"/>
      <c r="V87" s="370"/>
      <c r="W87" s="37" t="s">
        <v>18</v>
      </c>
      <c r="X87" s="77"/>
      <c r="Y87" s="77"/>
      <c r="Z87" s="38"/>
      <c r="AA87" s="3"/>
    </row>
    <row r="88" spans="1:27">
      <c r="A88" s="381" t="s">
        <v>116</v>
      </c>
      <c r="B88" s="381"/>
      <c r="C88" s="381"/>
      <c r="D88" s="381"/>
      <c r="E88" s="381"/>
      <c r="F88" s="381"/>
      <c r="G88" s="381"/>
      <c r="H88" s="381"/>
      <c r="I88" s="381"/>
      <c r="J88" s="381"/>
      <c r="K88" s="381"/>
      <c r="L88" s="381"/>
      <c r="M88" s="381"/>
      <c r="N88" s="381"/>
      <c r="O88" s="381"/>
      <c r="P88" s="381"/>
      <c r="Q88" s="36" t="s">
        <v>115</v>
      </c>
      <c r="R88" s="382">
        <f>R86-R87</f>
        <v>0</v>
      </c>
      <c r="S88" s="383"/>
      <c r="T88" s="383"/>
      <c r="U88" s="383"/>
      <c r="V88" s="383"/>
      <c r="W88" s="37" t="s">
        <v>19</v>
      </c>
      <c r="X88" s="77"/>
      <c r="Y88" s="77"/>
      <c r="Z88" s="38"/>
      <c r="AA88" s="3"/>
    </row>
    <row r="89" spans="1:27">
      <c r="A89" s="381" t="s">
        <v>127</v>
      </c>
      <c r="B89" s="381"/>
      <c r="C89" s="381"/>
      <c r="D89" s="381"/>
      <c r="E89" s="381"/>
      <c r="F89" s="381"/>
      <c r="G89" s="381"/>
      <c r="H89" s="381"/>
      <c r="I89" s="381"/>
      <c r="J89" s="381"/>
      <c r="K89" s="381"/>
      <c r="L89" s="381"/>
      <c r="M89" s="381"/>
      <c r="N89" s="381"/>
      <c r="O89" s="381"/>
      <c r="P89" s="381"/>
      <c r="Q89" s="34" t="s">
        <v>119</v>
      </c>
      <c r="R89" s="369"/>
      <c r="S89" s="370"/>
      <c r="T89" s="370"/>
      <c r="U89" s="370"/>
      <c r="V89" s="370"/>
      <c r="W89" s="37"/>
      <c r="X89" s="77"/>
      <c r="Y89" s="77"/>
      <c r="Z89" s="38"/>
      <c r="AA89" s="3"/>
    </row>
    <row r="90" spans="1:27">
      <c r="A90" s="384" t="s">
        <v>132</v>
      </c>
      <c r="B90" s="384"/>
      <c r="C90" s="384"/>
      <c r="D90" s="384"/>
      <c r="E90" s="384"/>
      <c r="F90" s="384"/>
      <c r="G90" s="384"/>
      <c r="H90" s="384"/>
      <c r="I90" s="384"/>
      <c r="J90" s="384"/>
      <c r="K90" s="384"/>
      <c r="L90" s="384"/>
      <c r="M90" s="384"/>
      <c r="N90" s="384"/>
      <c r="O90" s="384"/>
      <c r="P90" s="384"/>
      <c r="Q90" s="36" t="s">
        <v>120</v>
      </c>
      <c r="R90" s="382">
        <f>R88*R89</f>
        <v>0</v>
      </c>
      <c r="S90" s="383"/>
      <c r="T90" s="383"/>
      <c r="U90" s="383"/>
      <c r="V90" s="383"/>
      <c r="W90" s="37" t="s">
        <v>18</v>
      </c>
      <c r="X90" s="77"/>
      <c r="Y90" s="77"/>
      <c r="Z90" s="38"/>
      <c r="AA90" s="3"/>
    </row>
    <row r="91" spans="1:27">
      <c r="A91" s="368" t="s">
        <v>20</v>
      </c>
      <c r="B91" s="368"/>
      <c r="C91" s="368"/>
      <c r="D91" s="368"/>
      <c r="E91" s="368"/>
      <c r="F91" s="368"/>
      <c r="G91" s="368"/>
      <c r="H91" s="368"/>
      <c r="I91" s="368"/>
      <c r="J91" s="368"/>
      <c r="K91" s="368"/>
      <c r="L91" s="368"/>
      <c r="M91" s="368"/>
      <c r="N91" s="368"/>
      <c r="O91" s="368"/>
      <c r="P91" s="368"/>
      <c r="Q91" s="34" t="s">
        <v>128</v>
      </c>
      <c r="R91" s="369"/>
      <c r="S91" s="370"/>
      <c r="T91" s="370"/>
      <c r="U91" s="370"/>
      <c r="V91" s="370"/>
      <c r="W91" s="77" t="s">
        <v>21</v>
      </c>
      <c r="X91" s="77"/>
      <c r="Y91" s="77"/>
      <c r="Z91" s="38"/>
      <c r="AA91" s="3"/>
    </row>
    <row r="92" spans="1:27">
      <c r="A92" s="371"/>
      <c r="B92" s="371"/>
      <c r="C92" s="371"/>
      <c r="D92" s="371"/>
      <c r="E92" s="371"/>
      <c r="F92" s="371"/>
      <c r="G92" s="371"/>
      <c r="H92" s="371"/>
      <c r="I92" s="371"/>
      <c r="J92" s="371"/>
      <c r="K92" s="371"/>
      <c r="L92" s="371"/>
      <c r="M92" s="371"/>
      <c r="N92" s="371"/>
      <c r="O92" s="371"/>
      <c r="P92" s="371"/>
      <c r="Q92" s="371"/>
      <c r="R92" s="371"/>
      <c r="S92" s="371"/>
      <c r="T92" s="371"/>
      <c r="U92" s="371"/>
      <c r="V92" s="371"/>
      <c r="W92" s="371"/>
      <c r="X92" s="371"/>
      <c r="Y92" s="371"/>
      <c r="Z92" s="38"/>
      <c r="AA92" s="3"/>
    </row>
    <row r="93" spans="1:27">
      <c r="A93" s="31" t="s">
        <v>121</v>
      </c>
      <c r="B93" s="31"/>
      <c r="C93" s="31"/>
      <c r="D93" s="31"/>
      <c r="E93" s="31"/>
      <c r="F93" s="31"/>
      <c r="G93" s="31"/>
      <c r="H93" s="31"/>
      <c r="I93" s="31"/>
      <c r="J93" s="31"/>
      <c r="K93" s="31"/>
      <c r="L93" s="31"/>
      <c r="M93" s="31"/>
      <c r="N93" s="31"/>
      <c r="O93" s="31"/>
      <c r="P93" s="31"/>
      <c r="Q93" s="31"/>
      <c r="R93" s="31"/>
      <c r="S93" s="31"/>
      <c r="T93" s="31"/>
      <c r="U93" s="31"/>
      <c r="V93" s="31"/>
      <c r="W93" s="31"/>
      <c r="X93" s="31"/>
      <c r="Y93" s="31"/>
      <c r="Z93" s="38"/>
      <c r="AA93" s="3"/>
    </row>
    <row r="94" spans="1:27" ht="22" customHeight="1">
      <c r="A94" s="372"/>
      <c r="B94" s="373"/>
      <c r="C94" s="373"/>
      <c r="D94" s="373"/>
      <c r="E94" s="373"/>
      <c r="F94" s="373"/>
      <c r="G94" s="373"/>
      <c r="H94" s="373"/>
      <c r="I94" s="373"/>
      <c r="J94" s="373"/>
      <c r="K94" s="373"/>
      <c r="L94" s="373"/>
      <c r="M94" s="373"/>
      <c r="N94" s="373"/>
      <c r="O94" s="373"/>
      <c r="P94" s="373"/>
      <c r="Q94" s="373"/>
      <c r="R94" s="373"/>
      <c r="S94" s="373"/>
      <c r="T94" s="373"/>
      <c r="U94" s="373"/>
      <c r="V94" s="373"/>
      <c r="W94" s="373"/>
      <c r="X94" s="373"/>
      <c r="Y94" s="374"/>
      <c r="Z94" s="38"/>
      <c r="AA94" s="3"/>
    </row>
    <row r="95" spans="1:27" ht="22" customHeight="1">
      <c r="A95" s="375"/>
      <c r="B95" s="376"/>
      <c r="C95" s="376"/>
      <c r="D95" s="376"/>
      <c r="E95" s="376"/>
      <c r="F95" s="376"/>
      <c r="G95" s="376"/>
      <c r="H95" s="376"/>
      <c r="I95" s="376"/>
      <c r="J95" s="376"/>
      <c r="K95" s="376"/>
      <c r="L95" s="376"/>
      <c r="M95" s="376"/>
      <c r="N95" s="376"/>
      <c r="O95" s="376"/>
      <c r="P95" s="376"/>
      <c r="Q95" s="376"/>
      <c r="R95" s="376"/>
      <c r="S95" s="376"/>
      <c r="T95" s="376"/>
      <c r="U95" s="376"/>
      <c r="V95" s="376"/>
      <c r="W95" s="376"/>
      <c r="X95" s="376"/>
      <c r="Y95" s="377"/>
      <c r="Z95" s="38"/>
      <c r="AA95" s="3"/>
    </row>
    <row r="96" spans="1:27" ht="22" customHeight="1">
      <c r="A96" s="378"/>
      <c r="B96" s="379"/>
      <c r="C96" s="379"/>
      <c r="D96" s="379"/>
      <c r="E96" s="379"/>
      <c r="F96" s="379"/>
      <c r="G96" s="379"/>
      <c r="H96" s="379"/>
      <c r="I96" s="379"/>
      <c r="J96" s="379"/>
      <c r="K96" s="379"/>
      <c r="L96" s="379"/>
      <c r="M96" s="379"/>
      <c r="N96" s="379"/>
      <c r="O96" s="379"/>
      <c r="P96" s="379"/>
      <c r="Q96" s="379"/>
      <c r="R96" s="379"/>
      <c r="S96" s="379"/>
      <c r="T96" s="379"/>
      <c r="U96" s="379"/>
      <c r="V96" s="379"/>
      <c r="W96" s="379"/>
      <c r="X96" s="379"/>
      <c r="Y96" s="380"/>
      <c r="Z96" s="38"/>
      <c r="AA96" s="3"/>
    </row>
    <row r="97" spans="1:27">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8"/>
      <c r="AA97" s="3"/>
    </row>
    <row r="98" spans="1:27">
      <c r="A98" s="31" t="s">
        <v>122</v>
      </c>
      <c r="B98" s="31"/>
      <c r="C98" s="31"/>
      <c r="D98" s="31"/>
      <c r="E98" s="31"/>
      <c r="F98" s="31"/>
      <c r="G98" s="31"/>
      <c r="H98" s="31"/>
      <c r="I98" s="31"/>
      <c r="J98" s="31"/>
      <c r="K98" s="31"/>
      <c r="L98" s="31"/>
      <c r="M98" s="31"/>
      <c r="N98" s="31"/>
      <c r="O98" s="31"/>
      <c r="P98" s="31"/>
      <c r="Q98" s="31"/>
      <c r="R98" s="31"/>
      <c r="S98" s="31"/>
      <c r="T98" s="31"/>
      <c r="U98" s="31"/>
      <c r="V98" s="31"/>
      <c r="W98" s="31"/>
      <c r="X98" s="31"/>
      <c r="Y98" s="31"/>
      <c r="Z98" s="38"/>
      <c r="AA98" s="3"/>
    </row>
    <row r="99" spans="1:27" ht="22" customHeight="1">
      <c r="A99" s="372"/>
      <c r="B99" s="373"/>
      <c r="C99" s="373"/>
      <c r="D99" s="373"/>
      <c r="E99" s="373"/>
      <c r="F99" s="373"/>
      <c r="G99" s="373"/>
      <c r="H99" s="373"/>
      <c r="I99" s="373"/>
      <c r="J99" s="373"/>
      <c r="K99" s="373"/>
      <c r="L99" s="373"/>
      <c r="M99" s="373"/>
      <c r="N99" s="373"/>
      <c r="O99" s="373"/>
      <c r="P99" s="373"/>
      <c r="Q99" s="373"/>
      <c r="R99" s="373"/>
      <c r="S99" s="373"/>
      <c r="T99" s="373"/>
      <c r="U99" s="373"/>
      <c r="V99" s="373"/>
      <c r="W99" s="373"/>
      <c r="X99" s="373"/>
      <c r="Y99" s="374"/>
      <c r="Z99" s="38"/>
      <c r="AA99" s="3"/>
    </row>
    <row r="100" spans="1:27" ht="22" customHeight="1">
      <c r="A100" s="375"/>
      <c r="B100" s="376"/>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7"/>
      <c r="Z100" s="38"/>
      <c r="AA100" s="3"/>
    </row>
    <row r="101" spans="1:27" ht="22" customHeight="1">
      <c r="A101" s="378"/>
      <c r="B101" s="379"/>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79"/>
      <c r="Y101" s="380"/>
      <c r="Z101" s="38"/>
      <c r="AA101" s="3"/>
    </row>
    <row r="102" spans="1:27">
      <c r="Z102" s="38"/>
      <c r="AA102" s="3"/>
    </row>
    <row r="103" spans="1:27" ht="19.5">
      <c r="A103" s="82">
        <v>6</v>
      </c>
      <c r="B103" s="391" t="s">
        <v>81</v>
      </c>
      <c r="C103" s="391"/>
      <c r="D103" s="391"/>
      <c r="E103" s="391"/>
      <c r="F103" s="392" t="str">
        <f>IF('別紙1_II. 補助事業概要'!B46="","",'別紙1_II. 補助事業概要'!B46)</f>
        <v/>
      </c>
      <c r="G103" s="393"/>
      <c r="H103" s="393"/>
      <c r="I103" s="393"/>
      <c r="J103" s="393"/>
      <c r="K103" s="393"/>
      <c r="L103" s="393"/>
      <c r="M103" s="393"/>
      <c r="N103" s="393"/>
      <c r="O103" s="393"/>
      <c r="P103" s="393"/>
      <c r="Q103" s="393"/>
      <c r="R103" s="393"/>
      <c r="S103" s="393"/>
      <c r="T103" s="393"/>
      <c r="U103" s="393"/>
      <c r="V103" s="394"/>
      <c r="W103" s="77"/>
      <c r="X103" s="77"/>
      <c r="Y103" s="77"/>
      <c r="Z103" s="38"/>
      <c r="AA103" s="3"/>
    </row>
    <row r="104" spans="1:27">
      <c r="A104" s="368" t="s">
        <v>130</v>
      </c>
      <c r="B104" s="368"/>
      <c r="C104" s="368"/>
      <c r="D104" s="368"/>
      <c r="E104" s="368"/>
      <c r="F104" s="368"/>
      <c r="G104" s="368"/>
      <c r="H104" s="368"/>
      <c r="I104" s="368"/>
      <c r="J104" s="368"/>
      <c r="K104" s="368"/>
      <c r="L104" s="368"/>
      <c r="M104" s="368"/>
      <c r="N104" s="368"/>
      <c r="O104" s="368"/>
      <c r="P104" s="368"/>
      <c r="Q104" s="34" t="s">
        <v>117</v>
      </c>
      <c r="R104" s="369"/>
      <c r="S104" s="370"/>
      <c r="T104" s="370"/>
      <c r="U104" s="370"/>
      <c r="V104" s="370"/>
      <c r="W104" s="37" t="s">
        <v>18</v>
      </c>
      <c r="X104" s="77"/>
      <c r="Y104" s="77"/>
      <c r="Z104" s="38"/>
      <c r="AA104" s="3"/>
    </row>
    <row r="105" spans="1:27">
      <c r="A105" s="368" t="s">
        <v>131</v>
      </c>
      <c r="B105" s="368"/>
      <c r="C105" s="368"/>
      <c r="D105" s="368"/>
      <c r="E105" s="368"/>
      <c r="F105" s="368"/>
      <c r="G105" s="368"/>
      <c r="H105" s="368"/>
      <c r="I105" s="368"/>
      <c r="J105" s="368"/>
      <c r="K105" s="368"/>
      <c r="L105" s="368"/>
      <c r="M105" s="368"/>
      <c r="N105" s="368"/>
      <c r="O105" s="368"/>
      <c r="P105" s="368"/>
      <c r="Q105" s="34" t="s">
        <v>118</v>
      </c>
      <c r="R105" s="369"/>
      <c r="S105" s="370"/>
      <c r="T105" s="370"/>
      <c r="U105" s="370"/>
      <c r="V105" s="370"/>
      <c r="W105" s="37" t="s">
        <v>18</v>
      </c>
      <c r="X105" s="77"/>
      <c r="Y105" s="77"/>
      <c r="Z105" s="38"/>
      <c r="AA105" s="3"/>
    </row>
    <row r="106" spans="1:27">
      <c r="A106" s="381" t="s">
        <v>116</v>
      </c>
      <c r="B106" s="381"/>
      <c r="C106" s="381"/>
      <c r="D106" s="381"/>
      <c r="E106" s="381"/>
      <c r="F106" s="381"/>
      <c r="G106" s="381"/>
      <c r="H106" s="381"/>
      <c r="I106" s="381"/>
      <c r="J106" s="381"/>
      <c r="K106" s="381"/>
      <c r="L106" s="381"/>
      <c r="M106" s="381"/>
      <c r="N106" s="381"/>
      <c r="O106" s="381"/>
      <c r="P106" s="381"/>
      <c r="Q106" s="36" t="s">
        <v>115</v>
      </c>
      <c r="R106" s="382">
        <f>R104-R105</f>
        <v>0</v>
      </c>
      <c r="S106" s="383"/>
      <c r="T106" s="383"/>
      <c r="U106" s="383"/>
      <c r="V106" s="383"/>
      <c r="W106" s="37" t="s">
        <v>19</v>
      </c>
      <c r="X106" s="77"/>
      <c r="Y106" s="77"/>
      <c r="Z106" s="38"/>
      <c r="AA106" s="3"/>
    </row>
    <row r="107" spans="1:27">
      <c r="A107" s="381" t="s">
        <v>127</v>
      </c>
      <c r="B107" s="381"/>
      <c r="C107" s="381"/>
      <c r="D107" s="381"/>
      <c r="E107" s="381"/>
      <c r="F107" s="381"/>
      <c r="G107" s="381"/>
      <c r="H107" s="381"/>
      <c r="I107" s="381"/>
      <c r="J107" s="381"/>
      <c r="K107" s="381"/>
      <c r="L107" s="381"/>
      <c r="M107" s="381"/>
      <c r="N107" s="381"/>
      <c r="O107" s="381"/>
      <c r="P107" s="381"/>
      <c r="Q107" s="34" t="s">
        <v>119</v>
      </c>
      <c r="R107" s="369"/>
      <c r="S107" s="370"/>
      <c r="T107" s="370"/>
      <c r="U107" s="370"/>
      <c r="V107" s="370"/>
      <c r="W107" s="37"/>
      <c r="X107" s="77"/>
      <c r="Y107" s="77"/>
      <c r="Z107" s="38"/>
      <c r="AA107" s="3"/>
    </row>
    <row r="108" spans="1:27">
      <c r="A108" s="384" t="s">
        <v>132</v>
      </c>
      <c r="B108" s="384"/>
      <c r="C108" s="384"/>
      <c r="D108" s="384"/>
      <c r="E108" s="384"/>
      <c r="F108" s="384"/>
      <c r="G108" s="384"/>
      <c r="H108" s="384"/>
      <c r="I108" s="384"/>
      <c r="J108" s="384"/>
      <c r="K108" s="384"/>
      <c r="L108" s="384"/>
      <c r="M108" s="384"/>
      <c r="N108" s="384"/>
      <c r="O108" s="384"/>
      <c r="P108" s="384"/>
      <c r="Q108" s="36" t="s">
        <v>120</v>
      </c>
      <c r="R108" s="382">
        <f>R106*R107</f>
        <v>0</v>
      </c>
      <c r="S108" s="383"/>
      <c r="T108" s="383"/>
      <c r="U108" s="383"/>
      <c r="V108" s="383"/>
      <c r="W108" s="37" t="s">
        <v>18</v>
      </c>
      <c r="X108" s="77"/>
      <c r="Y108" s="77"/>
      <c r="Z108" s="38"/>
      <c r="AA108" s="3"/>
    </row>
    <row r="109" spans="1:27">
      <c r="A109" s="368" t="s">
        <v>20</v>
      </c>
      <c r="B109" s="368"/>
      <c r="C109" s="368"/>
      <c r="D109" s="368"/>
      <c r="E109" s="368"/>
      <c r="F109" s="368"/>
      <c r="G109" s="368"/>
      <c r="H109" s="368"/>
      <c r="I109" s="368"/>
      <c r="J109" s="368"/>
      <c r="K109" s="368"/>
      <c r="L109" s="368"/>
      <c r="M109" s="368"/>
      <c r="N109" s="368"/>
      <c r="O109" s="368"/>
      <c r="P109" s="368"/>
      <c r="Q109" s="34" t="s">
        <v>128</v>
      </c>
      <c r="R109" s="369"/>
      <c r="S109" s="370"/>
      <c r="T109" s="370"/>
      <c r="U109" s="370"/>
      <c r="V109" s="370"/>
      <c r="W109" s="77" t="s">
        <v>21</v>
      </c>
      <c r="X109" s="77"/>
      <c r="Y109" s="77"/>
      <c r="Z109" s="38"/>
      <c r="AA109" s="3"/>
    </row>
    <row r="110" spans="1:27">
      <c r="A110" s="371"/>
      <c r="B110" s="371"/>
      <c r="C110" s="371"/>
      <c r="D110" s="371"/>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8"/>
      <c r="AA110" s="3"/>
    </row>
    <row r="111" spans="1:27">
      <c r="A111" s="31" t="s">
        <v>121</v>
      </c>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8"/>
      <c r="AA111" s="3"/>
    </row>
    <row r="112" spans="1:27" ht="22" customHeight="1">
      <c r="A112" s="372"/>
      <c r="B112" s="373"/>
      <c r="C112" s="373"/>
      <c r="D112" s="373"/>
      <c r="E112" s="373"/>
      <c r="F112" s="373"/>
      <c r="G112" s="373"/>
      <c r="H112" s="373"/>
      <c r="I112" s="373"/>
      <c r="J112" s="373"/>
      <c r="K112" s="373"/>
      <c r="L112" s="373"/>
      <c r="M112" s="373"/>
      <c r="N112" s="373"/>
      <c r="O112" s="373"/>
      <c r="P112" s="373"/>
      <c r="Q112" s="373"/>
      <c r="R112" s="373"/>
      <c r="S112" s="373"/>
      <c r="T112" s="373"/>
      <c r="U112" s="373"/>
      <c r="V112" s="373"/>
      <c r="W112" s="373"/>
      <c r="X112" s="373"/>
      <c r="Y112" s="374"/>
      <c r="Z112" s="38"/>
      <c r="AA112" s="3"/>
    </row>
    <row r="113" spans="1:27" ht="22" customHeight="1">
      <c r="A113" s="375"/>
      <c r="B113" s="376"/>
      <c r="C113" s="376"/>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7"/>
      <c r="Z113" s="38"/>
      <c r="AA113" s="3"/>
    </row>
    <row r="114" spans="1:27" ht="22" customHeight="1">
      <c r="A114" s="378"/>
      <c r="B114" s="379"/>
      <c r="C114" s="379"/>
      <c r="D114" s="379"/>
      <c r="E114" s="379"/>
      <c r="F114" s="379"/>
      <c r="G114" s="379"/>
      <c r="H114" s="379"/>
      <c r="I114" s="379"/>
      <c r="J114" s="379"/>
      <c r="K114" s="379"/>
      <c r="L114" s="379"/>
      <c r="M114" s="379"/>
      <c r="N114" s="379"/>
      <c r="O114" s="379"/>
      <c r="P114" s="379"/>
      <c r="Q114" s="379"/>
      <c r="R114" s="379"/>
      <c r="S114" s="379"/>
      <c r="T114" s="379"/>
      <c r="U114" s="379"/>
      <c r="V114" s="379"/>
      <c r="W114" s="379"/>
      <c r="X114" s="379"/>
      <c r="Y114" s="380"/>
      <c r="Z114" s="38"/>
      <c r="AA114" s="3"/>
    </row>
    <row r="115" spans="1:27">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8"/>
      <c r="AA115" s="3"/>
    </row>
    <row r="116" spans="1:27">
      <c r="A116" s="31" t="s">
        <v>122</v>
      </c>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8"/>
      <c r="AA116" s="3"/>
    </row>
    <row r="117" spans="1:27" ht="22" customHeight="1">
      <c r="A117" s="372"/>
      <c r="B117" s="373"/>
      <c r="C117" s="373"/>
      <c r="D117" s="373"/>
      <c r="E117" s="373"/>
      <c r="F117" s="373"/>
      <c r="G117" s="373"/>
      <c r="H117" s="373"/>
      <c r="I117" s="373"/>
      <c r="J117" s="373"/>
      <c r="K117" s="373"/>
      <c r="L117" s="373"/>
      <c r="M117" s="373"/>
      <c r="N117" s="373"/>
      <c r="O117" s="373"/>
      <c r="P117" s="373"/>
      <c r="Q117" s="373"/>
      <c r="R117" s="373"/>
      <c r="S117" s="373"/>
      <c r="T117" s="373"/>
      <c r="U117" s="373"/>
      <c r="V117" s="373"/>
      <c r="W117" s="373"/>
      <c r="X117" s="373"/>
      <c r="Y117" s="374"/>
      <c r="Z117" s="38"/>
      <c r="AA117" s="3"/>
    </row>
    <row r="118" spans="1:27" ht="22" customHeight="1">
      <c r="A118" s="375"/>
      <c r="B118" s="376"/>
      <c r="C118" s="376"/>
      <c r="D118" s="376"/>
      <c r="E118" s="376"/>
      <c r="F118" s="376"/>
      <c r="G118" s="376"/>
      <c r="H118" s="376"/>
      <c r="I118" s="376"/>
      <c r="J118" s="376"/>
      <c r="K118" s="376"/>
      <c r="L118" s="376"/>
      <c r="M118" s="376"/>
      <c r="N118" s="376"/>
      <c r="O118" s="376"/>
      <c r="P118" s="376"/>
      <c r="Q118" s="376"/>
      <c r="R118" s="376"/>
      <c r="S118" s="376"/>
      <c r="T118" s="376"/>
      <c r="U118" s="376"/>
      <c r="V118" s="376"/>
      <c r="W118" s="376"/>
      <c r="X118" s="376"/>
      <c r="Y118" s="377"/>
      <c r="Z118" s="38"/>
      <c r="AA118" s="3"/>
    </row>
    <row r="119" spans="1:27" ht="22" customHeight="1">
      <c r="A119" s="378"/>
      <c r="B119" s="379"/>
      <c r="C119" s="379"/>
      <c r="D119" s="379"/>
      <c r="E119" s="379"/>
      <c r="F119" s="379"/>
      <c r="G119" s="379"/>
      <c r="H119" s="379"/>
      <c r="I119" s="379"/>
      <c r="J119" s="379"/>
      <c r="K119" s="379"/>
      <c r="L119" s="379"/>
      <c r="M119" s="379"/>
      <c r="N119" s="379"/>
      <c r="O119" s="379"/>
      <c r="P119" s="379"/>
      <c r="Q119" s="379"/>
      <c r="R119" s="379"/>
      <c r="S119" s="379"/>
      <c r="T119" s="379"/>
      <c r="U119" s="379"/>
      <c r="V119" s="379"/>
      <c r="W119" s="379"/>
      <c r="X119" s="379"/>
      <c r="Y119" s="380"/>
      <c r="Z119" s="38"/>
      <c r="AA119" s="3"/>
    </row>
    <row r="120" spans="1:27">
      <c r="Z120" s="38"/>
      <c r="AA120" s="3"/>
    </row>
    <row r="121" spans="1:27">
      <c r="Z121" s="38"/>
      <c r="AA121" s="3"/>
    </row>
    <row r="122" spans="1:27" s="31" customFormat="1">
      <c r="A122" s="1" t="s">
        <v>189</v>
      </c>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7" s="31" customForma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7" s="31" customFormat="1">
      <c r="A124" s="77">
        <v>7</v>
      </c>
      <c r="B124" s="385" t="s">
        <v>81</v>
      </c>
      <c r="C124" s="386"/>
      <c r="D124" s="386"/>
      <c r="E124" s="387"/>
      <c r="F124" s="388"/>
      <c r="G124" s="389"/>
      <c r="H124" s="389"/>
      <c r="I124" s="389"/>
      <c r="J124" s="389"/>
      <c r="K124" s="389"/>
      <c r="L124" s="389"/>
      <c r="M124" s="389"/>
      <c r="N124" s="389"/>
      <c r="O124" s="389"/>
      <c r="P124" s="389"/>
      <c r="Q124" s="389"/>
      <c r="R124" s="389"/>
      <c r="S124" s="389"/>
      <c r="T124" s="389"/>
      <c r="U124" s="389"/>
      <c r="V124" s="390"/>
      <c r="W124" s="77"/>
      <c r="X124" s="77"/>
      <c r="Y124" s="77"/>
      <c r="Z124" s="38"/>
      <c r="AA124" s="3" t="s">
        <v>134</v>
      </c>
    </row>
    <row r="125" spans="1:27" s="31" customFormat="1">
      <c r="A125" s="368" t="s">
        <v>130</v>
      </c>
      <c r="B125" s="368"/>
      <c r="C125" s="368"/>
      <c r="D125" s="368"/>
      <c r="E125" s="368"/>
      <c r="F125" s="368"/>
      <c r="G125" s="368"/>
      <c r="H125" s="368"/>
      <c r="I125" s="368"/>
      <c r="J125" s="368"/>
      <c r="K125" s="368"/>
      <c r="L125" s="368"/>
      <c r="M125" s="368"/>
      <c r="N125" s="368"/>
      <c r="O125" s="368"/>
      <c r="P125" s="368"/>
      <c r="Q125" s="34" t="s">
        <v>117</v>
      </c>
      <c r="R125" s="369"/>
      <c r="S125" s="370"/>
      <c r="T125" s="370"/>
      <c r="U125" s="370"/>
      <c r="V125" s="370"/>
      <c r="W125" s="37" t="s">
        <v>18</v>
      </c>
      <c r="X125" s="77"/>
      <c r="Y125" s="77"/>
      <c r="Z125" s="38"/>
      <c r="AA125" s="3" t="s">
        <v>134</v>
      </c>
    </row>
    <row r="126" spans="1:27" s="31" customFormat="1">
      <c r="A126" s="368" t="s">
        <v>131</v>
      </c>
      <c r="B126" s="368"/>
      <c r="C126" s="368"/>
      <c r="D126" s="368"/>
      <c r="E126" s="368"/>
      <c r="F126" s="368"/>
      <c r="G126" s="368"/>
      <c r="H126" s="368"/>
      <c r="I126" s="368"/>
      <c r="J126" s="368"/>
      <c r="K126" s="368"/>
      <c r="L126" s="368"/>
      <c r="M126" s="368"/>
      <c r="N126" s="368"/>
      <c r="O126" s="368"/>
      <c r="P126" s="368"/>
      <c r="Q126" s="34" t="s">
        <v>118</v>
      </c>
      <c r="R126" s="369"/>
      <c r="S126" s="370"/>
      <c r="T126" s="370"/>
      <c r="U126" s="370"/>
      <c r="V126" s="370"/>
      <c r="W126" s="37" t="s">
        <v>18</v>
      </c>
      <c r="X126" s="77"/>
      <c r="Y126" s="77"/>
      <c r="Z126" s="38"/>
      <c r="AA126" s="3" t="s">
        <v>134</v>
      </c>
    </row>
    <row r="127" spans="1:27" s="31" customFormat="1">
      <c r="A127" s="381" t="s">
        <v>116</v>
      </c>
      <c r="B127" s="381"/>
      <c r="C127" s="381"/>
      <c r="D127" s="381"/>
      <c r="E127" s="381"/>
      <c r="F127" s="381"/>
      <c r="G127" s="381"/>
      <c r="H127" s="381"/>
      <c r="I127" s="381"/>
      <c r="J127" s="381"/>
      <c r="K127" s="381"/>
      <c r="L127" s="381"/>
      <c r="M127" s="381"/>
      <c r="N127" s="381"/>
      <c r="O127" s="381"/>
      <c r="P127" s="381"/>
      <c r="Q127" s="36" t="s">
        <v>115</v>
      </c>
      <c r="R127" s="382">
        <f>R125-R126</f>
        <v>0</v>
      </c>
      <c r="S127" s="383"/>
      <c r="T127" s="383"/>
      <c r="U127" s="383"/>
      <c r="V127" s="383"/>
      <c r="W127" s="37" t="s">
        <v>19</v>
      </c>
      <c r="X127" s="77"/>
      <c r="Y127" s="77"/>
      <c r="Z127" s="38"/>
      <c r="AA127" s="3" t="s">
        <v>134</v>
      </c>
    </row>
    <row r="128" spans="1:27" s="31" customFormat="1">
      <c r="A128" s="381" t="s">
        <v>127</v>
      </c>
      <c r="B128" s="381"/>
      <c r="C128" s="381"/>
      <c r="D128" s="381"/>
      <c r="E128" s="381"/>
      <c r="F128" s="381"/>
      <c r="G128" s="381"/>
      <c r="H128" s="381"/>
      <c r="I128" s="381"/>
      <c r="J128" s="381"/>
      <c r="K128" s="381"/>
      <c r="L128" s="381"/>
      <c r="M128" s="381"/>
      <c r="N128" s="381"/>
      <c r="O128" s="381"/>
      <c r="P128" s="381"/>
      <c r="Q128" s="34" t="s">
        <v>119</v>
      </c>
      <c r="R128" s="369"/>
      <c r="S128" s="370"/>
      <c r="T128" s="370"/>
      <c r="U128" s="370"/>
      <c r="V128" s="370"/>
      <c r="W128" s="37"/>
      <c r="X128" s="77"/>
      <c r="Y128" s="77"/>
      <c r="Z128" s="38"/>
      <c r="AA128" s="3" t="s">
        <v>134</v>
      </c>
    </row>
    <row r="129" spans="1:27" s="31" customFormat="1">
      <c r="A129" s="384" t="s">
        <v>132</v>
      </c>
      <c r="B129" s="384"/>
      <c r="C129" s="384"/>
      <c r="D129" s="384"/>
      <c r="E129" s="384"/>
      <c r="F129" s="384"/>
      <c r="G129" s="384"/>
      <c r="H129" s="384"/>
      <c r="I129" s="384"/>
      <c r="J129" s="384"/>
      <c r="K129" s="384"/>
      <c r="L129" s="384"/>
      <c r="M129" s="384"/>
      <c r="N129" s="384"/>
      <c r="O129" s="384"/>
      <c r="P129" s="384"/>
      <c r="Q129" s="36" t="s">
        <v>120</v>
      </c>
      <c r="R129" s="382">
        <f>R127*R128</f>
        <v>0</v>
      </c>
      <c r="S129" s="383"/>
      <c r="T129" s="383"/>
      <c r="U129" s="383"/>
      <c r="V129" s="383"/>
      <c r="W129" s="37" t="s">
        <v>18</v>
      </c>
      <c r="X129" s="77"/>
      <c r="Y129" s="77"/>
      <c r="Z129" s="38"/>
      <c r="AA129" s="3" t="s">
        <v>134</v>
      </c>
    </row>
    <row r="130" spans="1:27" s="31" customFormat="1">
      <c r="A130" s="368" t="s">
        <v>20</v>
      </c>
      <c r="B130" s="368"/>
      <c r="C130" s="368"/>
      <c r="D130" s="368"/>
      <c r="E130" s="368"/>
      <c r="F130" s="368"/>
      <c r="G130" s="368"/>
      <c r="H130" s="368"/>
      <c r="I130" s="368"/>
      <c r="J130" s="368"/>
      <c r="K130" s="368"/>
      <c r="L130" s="368"/>
      <c r="M130" s="368"/>
      <c r="N130" s="368"/>
      <c r="O130" s="368"/>
      <c r="P130" s="368"/>
      <c r="Q130" s="34" t="s">
        <v>128</v>
      </c>
      <c r="R130" s="369"/>
      <c r="S130" s="370"/>
      <c r="T130" s="370"/>
      <c r="U130" s="370"/>
      <c r="V130" s="370"/>
      <c r="W130" s="77" t="s">
        <v>21</v>
      </c>
      <c r="X130" s="77"/>
      <c r="Y130" s="77"/>
      <c r="Z130" s="38"/>
      <c r="AA130" s="3" t="s">
        <v>134</v>
      </c>
    </row>
    <row r="131" spans="1:27" s="31" customFormat="1">
      <c r="A131" s="371"/>
      <c r="B131" s="371"/>
      <c r="C131" s="371"/>
      <c r="D131" s="371"/>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8"/>
      <c r="AA131" s="3" t="s">
        <v>134</v>
      </c>
    </row>
    <row r="132" spans="1:27" s="31" customFormat="1">
      <c r="A132" s="31" t="s">
        <v>121</v>
      </c>
      <c r="Z132" s="38"/>
      <c r="AA132" s="3" t="s">
        <v>134</v>
      </c>
    </row>
    <row r="133" spans="1:27" s="31" customFormat="1">
      <c r="A133" s="372"/>
      <c r="B133" s="373"/>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4"/>
      <c r="Z133" s="38"/>
      <c r="AA133" s="3" t="s">
        <v>134</v>
      </c>
    </row>
    <row r="134" spans="1:27" s="31" customFormat="1">
      <c r="A134" s="375"/>
      <c r="B134" s="376"/>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7"/>
      <c r="Z134" s="38"/>
      <c r="AA134" s="3" t="s">
        <v>134</v>
      </c>
    </row>
    <row r="135" spans="1:27" s="31" customFormat="1">
      <c r="A135" s="378"/>
      <c r="B135" s="379"/>
      <c r="C135" s="379"/>
      <c r="D135" s="379"/>
      <c r="E135" s="379"/>
      <c r="F135" s="379"/>
      <c r="G135" s="379"/>
      <c r="H135" s="379"/>
      <c r="I135" s="379"/>
      <c r="J135" s="379"/>
      <c r="K135" s="379"/>
      <c r="L135" s="379"/>
      <c r="M135" s="379"/>
      <c r="N135" s="379"/>
      <c r="O135" s="379"/>
      <c r="P135" s="379"/>
      <c r="Q135" s="379"/>
      <c r="R135" s="379"/>
      <c r="S135" s="379"/>
      <c r="T135" s="379"/>
      <c r="U135" s="379"/>
      <c r="V135" s="379"/>
      <c r="W135" s="379"/>
      <c r="X135" s="379"/>
      <c r="Y135" s="380"/>
      <c r="Z135" s="38"/>
      <c r="AA135" s="3" t="s">
        <v>134</v>
      </c>
    </row>
    <row r="136" spans="1:27" s="31" customFormat="1">
      <c r="Z136" s="38"/>
      <c r="AA136" s="3" t="s">
        <v>134</v>
      </c>
    </row>
    <row r="137" spans="1:27" s="31" customFormat="1">
      <c r="A137" s="31" t="s">
        <v>122</v>
      </c>
      <c r="Z137" s="38"/>
      <c r="AA137" s="3" t="s">
        <v>134</v>
      </c>
    </row>
    <row r="138" spans="1:27" s="31" customFormat="1">
      <c r="A138" s="372"/>
      <c r="B138" s="373"/>
      <c r="C138" s="373"/>
      <c r="D138" s="373"/>
      <c r="E138" s="373"/>
      <c r="F138" s="373"/>
      <c r="G138" s="373"/>
      <c r="H138" s="373"/>
      <c r="I138" s="373"/>
      <c r="J138" s="373"/>
      <c r="K138" s="373"/>
      <c r="L138" s="373"/>
      <c r="M138" s="373"/>
      <c r="N138" s="373"/>
      <c r="O138" s="373"/>
      <c r="P138" s="373"/>
      <c r="Q138" s="373"/>
      <c r="R138" s="373"/>
      <c r="S138" s="373"/>
      <c r="T138" s="373"/>
      <c r="U138" s="373"/>
      <c r="V138" s="373"/>
      <c r="W138" s="373"/>
      <c r="X138" s="373"/>
      <c r="Y138" s="374"/>
      <c r="Z138" s="38"/>
      <c r="AA138" s="3" t="s">
        <v>134</v>
      </c>
    </row>
    <row r="139" spans="1:27" s="31" customFormat="1">
      <c r="A139" s="375"/>
      <c r="B139" s="376"/>
      <c r="C139" s="376"/>
      <c r="D139" s="376"/>
      <c r="E139" s="376"/>
      <c r="F139" s="376"/>
      <c r="G139" s="376"/>
      <c r="H139" s="376"/>
      <c r="I139" s="376"/>
      <c r="J139" s="376"/>
      <c r="K139" s="376"/>
      <c r="L139" s="376"/>
      <c r="M139" s="376"/>
      <c r="N139" s="376"/>
      <c r="O139" s="376"/>
      <c r="P139" s="376"/>
      <c r="Q139" s="376"/>
      <c r="R139" s="376"/>
      <c r="S139" s="376"/>
      <c r="T139" s="376"/>
      <c r="U139" s="376"/>
      <c r="V139" s="376"/>
      <c r="W139" s="376"/>
      <c r="X139" s="376"/>
      <c r="Y139" s="377"/>
      <c r="Z139" s="38"/>
      <c r="AA139" s="3" t="s">
        <v>134</v>
      </c>
    </row>
    <row r="140" spans="1:27" s="31" customFormat="1">
      <c r="A140" s="378"/>
      <c r="B140" s="379"/>
      <c r="C140" s="379"/>
      <c r="D140" s="379"/>
      <c r="E140" s="379"/>
      <c r="F140" s="379"/>
      <c r="G140" s="379"/>
      <c r="H140" s="379"/>
      <c r="I140" s="379"/>
      <c r="J140" s="379"/>
      <c r="K140" s="379"/>
      <c r="L140" s="379"/>
      <c r="M140" s="379"/>
      <c r="N140" s="379"/>
      <c r="O140" s="379"/>
      <c r="P140" s="379"/>
      <c r="Q140" s="379"/>
      <c r="R140" s="379"/>
      <c r="S140" s="379"/>
      <c r="T140" s="379"/>
      <c r="U140" s="379"/>
      <c r="V140" s="379"/>
      <c r="W140" s="379"/>
      <c r="X140" s="379"/>
      <c r="Y140" s="380"/>
      <c r="Z140" s="38"/>
      <c r="AA140" s="3" t="s">
        <v>134</v>
      </c>
    </row>
    <row r="141" spans="1:27" s="31" customForma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38"/>
      <c r="AA141" s="3" t="s">
        <v>134</v>
      </c>
    </row>
  </sheetData>
  <sheetProtection algorithmName="SHA-512" hashValue="Y7gvbYLHK/4+YVY1ehpExol97AsbvnA1CeMVdQ3Ip6DLeT8JIA/0K+mJOAO+SSRhfD6dnOxubsbFpylpKyHUpQ==" saltValue="UF58QI7MSSR1NVu1Lr9OfA==" spinCount="100000" sheet="1" formatCells="0" formatColumns="0" formatRows="0"/>
  <mergeCells count="149">
    <mergeCell ref="A76:Y78"/>
    <mergeCell ref="A81:Y83"/>
    <mergeCell ref="A72:P72"/>
    <mergeCell ref="R72:V72"/>
    <mergeCell ref="A70:P70"/>
    <mergeCell ref="R70:V70"/>
    <mergeCell ref="A71:P71"/>
    <mergeCell ref="R71:V71"/>
    <mergeCell ref="B67:E67"/>
    <mergeCell ref="F67:V67"/>
    <mergeCell ref="A73:P73"/>
    <mergeCell ref="R73:V73"/>
    <mergeCell ref="A74:Y74"/>
    <mergeCell ref="A68:P68"/>
    <mergeCell ref="R68:V68"/>
    <mergeCell ref="A69:P69"/>
    <mergeCell ref="R69:V69"/>
    <mergeCell ref="A51:P51"/>
    <mergeCell ref="R51:V51"/>
    <mergeCell ref="A52:P52"/>
    <mergeCell ref="R52:V52"/>
    <mergeCell ref="A34:P34"/>
    <mergeCell ref="R34:V34"/>
    <mergeCell ref="A36:P36"/>
    <mergeCell ref="R36:V36"/>
    <mergeCell ref="A38:Y38"/>
    <mergeCell ref="A40:Y42"/>
    <mergeCell ref="A45:Y47"/>
    <mergeCell ref="A50:P50"/>
    <mergeCell ref="R50:V50"/>
    <mergeCell ref="B49:E49"/>
    <mergeCell ref="F49:V49"/>
    <mergeCell ref="A22:Y24"/>
    <mergeCell ref="A37:P37"/>
    <mergeCell ref="R37:V37"/>
    <mergeCell ref="A35:P35"/>
    <mergeCell ref="R35:V35"/>
    <mergeCell ref="A33:P33"/>
    <mergeCell ref="R33:V33"/>
    <mergeCell ref="A32:P32"/>
    <mergeCell ref="R32:V32"/>
    <mergeCell ref="B31:E31"/>
    <mergeCell ref="F31:V31"/>
    <mergeCell ref="A58:Y60"/>
    <mergeCell ref="A63:Y65"/>
    <mergeCell ref="A54:P54"/>
    <mergeCell ref="R54:V54"/>
    <mergeCell ref="A55:P55"/>
    <mergeCell ref="R55:V55"/>
    <mergeCell ref="A56:Y56"/>
    <mergeCell ref="A53:P53"/>
    <mergeCell ref="R53:V53"/>
    <mergeCell ref="A20:Y20"/>
    <mergeCell ref="A14:P14"/>
    <mergeCell ref="R16:V16"/>
    <mergeCell ref="R15:V15"/>
    <mergeCell ref="R18:V18"/>
    <mergeCell ref="A15:P15"/>
    <mergeCell ref="A18:P18"/>
    <mergeCell ref="A19:P19"/>
    <mergeCell ref="A16:P16"/>
    <mergeCell ref="A1:Y1"/>
    <mergeCell ref="A3:D3"/>
    <mergeCell ref="A4:D4"/>
    <mergeCell ref="E4:Y4"/>
    <mergeCell ref="E3:H3"/>
    <mergeCell ref="A2:D2"/>
    <mergeCell ref="E2:H2"/>
    <mergeCell ref="U10:X10"/>
    <mergeCell ref="N8:S8"/>
    <mergeCell ref="U8:X8"/>
    <mergeCell ref="T9:T10"/>
    <mergeCell ref="U9:X9"/>
    <mergeCell ref="A9:E10"/>
    <mergeCell ref="F9:F10"/>
    <mergeCell ref="G9:L9"/>
    <mergeCell ref="M9:M10"/>
    <mergeCell ref="N9:S9"/>
    <mergeCell ref="G10:L10"/>
    <mergeCell ref="N10:S10"/>
    <mergeCell ref="B85:E85"/>
    <mergeCell ref="F85:V85"/>
    <mergeCell ref="A86:P86"/>
    <mergeCell ref="R86:V86"/>
    <mergeCell ref="A87:P87"/>
    <mergeCell ref="R87:V87"/>
    <mergeCell ref="A5:D5"/>
    <mergeCell ref="E5:Y5"/>
    <mergeCell ref="A17:P17"/>
    <mergeCell ref="R17:V17"/>
    <mergeCell ref="F13:V13"/>
    <mergeCell ref="B13:E13"/>
    <mergeCell ref="A12:Y12"/>
    <mergeCell ref="A7:E8"/>
    <mergeCell ref="F7:F8"/>
    <mergeCell ref="G7:L7"/>
    <mergeCell ref="M7:M8"/>
    <mergeCell ref="N7:S7"/>
    <mergeCell ref="T7:T8"/>
    <mergeCell ref="U7:X7"/>
    <mergeCell ref="G8:L8"/>
    <mergeCell ref="R14:V14"/>
    <mergeCell ref="R19:V19"/>
    <mergeCell ref="A27:Y29"/>
    <mergeCell ref="A91:P91"/>
    <mergeCell ref="R91:V91"/>
    <mergeCell ref="A92:Y92"/>
    <mergeCell ref="A94:Y96"/>
    <mergeCell ref="A99:Y101"/>
    <mergeCell ref="A88:P88"/>
    <mergeCell ref="R88:V88"/>
    <mergeCell ref="A89:P89"/>
    <mergeCell ref="R89:V89"/>
    <mergeCell ref="A90:P90"/>
    <mergeCell ref="R90:V90"/>
    <mergeCell ref="A106:P106"/>
    <mergeCell ref="R106:V106"/>
    <mergeCell ref="A107:P107"/>
    <mergeCell ref="R107:V107"/>
    <mergeCell ref="A108:P108"/>
    <mergeCell ref="R108:V108"/>
    <mergeCell ref="B103:E103"/>
    <mergeCell ref="F103:V103"/>
    <mergeCell ref="A104:P104"/>
    <mergeCell ref="R104:V104"/>
    <mergeCell ref="A105:P105"/>
    <mergeCell ref="R105:V105"/>
    <mergeCell ref="B124:E124"/>
    <mergeCell ref="F124:V124"/>
    <mergeCell ref="A125:P125"/>
    <mergeCell ref="R125:V125"/>
    <mergeCell ref="A126:P126"/>
    <mergeCell ref="R126:V126"/>
    <mergeCell ref="A109:P109"/>
    <mergeCell ref="R109:V109"/>
    <mergeCell ref="A110:Y110"/>
    <mergeCell ref="A112:Y114"/>
    <mergeCell ref="A117:Y119"/>
    <mergeCell ref="A130:P130"/>
    <mergeCell ref="R130:V130"/>
    <mergeCell ref="A131:Y131"/>
    <mergeCell ref="A133:Y135"/>
    <mergeCell ref="A138:Y140"/>
    <mergeCell ref="A127:P127"/>
    <mergeCell ref="R127:V127"/>
    <mergeCell ref="A128:P128"/>
    <mergeCell ref="R128:V128"/>
    <mergeCell ref="A129:P129"/>
    <mergeCell ref="R129:V129"/>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&amp;L&amp;8&amp;A　&amp;P/&amp;N</oddFooter>
  </headerFooter>
  <rowBreaks count="3" manualBreakCount="3">
    <brk id="47" max="24" man="1"/>
    <brk id="83" max="24" man="1"/>
    <brk id="119"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35E1-EBA1-45AB-B343-D3BCDFDA5C9C}">
  <dimension ref="A1:AB51"/>
  <sheetViews>
    <sheetView showGridLines="0" view="pageBreakPreview" zoomScale="95" zoomScaleNormal="100" zoomScaleSheetLayoutView="95" workbookViewId="0">
      <selection activeCell="E5" sqref="E5:Y5"/>
    </sheetView>
  </sheetViews>
  <sheetFormatPr defaultColWidth="3.08203125" defaultRowHeight="13.5"/>
  <cols>
    <col min="1" max="16384" width="3.08203125" style="4"/>
  </cols>
  <sheetData>
    <row r="1" spans="1:28">
      <c r="A1" s="367" t="s">
        <v>264</v>
      </c>
      <c r="B1" s="367"/>
      <c r="C1" s="367"/>
      <c r="D1" s="367"/>
      <c r="E1" s="367"/>
      <c r="F1" s="367"/>
      <c r="G1" s="367"/>
      <c r="H1" s="367"/>
      <c r="I1" s="367"/>
      <c r="J1" s="367"/>
      <c r="K1" s="367"/>
      <c r="L1" s="367"/>
      <c r="M1" s="367"/>
      <c r="N1" s="367"/>
      <c r="O1" s="367"/>
      <c r="P1" s="367"/>
      <c r="Q1" s="367"/>
      <c r="R1" s="367"/>
      <c r="S1" s="367"/>
      <c r="T1" s="367"/>
      <c r="U1" s="367"/>
      <c r="V1" s="367"/>
      <c r="W1" s="367"/>
      <c r="X1" s="367"/>
      <c r="Y1" s="367"/>
    </row>
    <row r="2" spans="1:28">
      <c r="A2" s="203" t="s">
        <v>200</v>
      </c>
      <c r="B2" s="203"/>
      <c r="C2" s="203"/>
      <c r="D2" s="203"/>
      <c r="E2" s="336" t="str">
        <f>IF('別紙1_I. 企業概要'!E2="","",'別紙1_I. 企業概要'!E2)</f>
        <v/>
      </c>
      <c r="F2" s="336"/>
      <c r="G2" s="336"/>
      <c r="H2" s="336"/>
      <c r="I2" s="6" t="s">
        <v>198</v>
      </c>
      <c r="J2" s="49"/>
      <c r="K2" s="49"/>
      <c r="L2" s="49"/>
      <c r="M2" s="49"/>
      <c r="N2" s="49"/>
      <c r="O2" s="49"/>
      <c r="P2" s="49"/>
      <c r="Q2" s="49"/>
      <c r="R2" s="49"/>
      <c r="S2" s="49"/>
      <c r="T2" s="49"/>
      <c r="U2" s="49"/>
      <c r="V2" s="49"/>
      <c r="W2" s="49"/>
      <c r="X2" s="49"/>
      <c r="Y2" s="49"/>
    </row>
    <row r="3" spans="1:28">
      <c r="A3" s="203" t="s">
        <v>197</v>
      </c>
      <c r="B3" s="203"/>
      <c r="C3" s="203"/>
      <c r="D3" s="203"/>
      <c r="E3" s="336" t="str">
        <f>IF('別紙1_II. 補助事業概要'!E3="","",'別紙1_II. 補助事業概要'!E3)</f>
        <v/>
      </c>
      <c r="F3" s="336"/>
      <c r="G3" s="336"/>
      <c r="H3" s="336"/>
      <c r="I3" s="6" t="s">
        <v>198</v>
      </c>
    </row>
    <row r="4" spans="1:28" ht="25.5" customHeight="1">
      <c r="A4" s="418" t="s">
        <v>17</v>
      </c>
      <c r="B4" s="418"/>
      <c r="C4" s="418"/>
      <c r="D4" s="418"/>
      <c r="E4" s="419" t="str">
        <f>IF('別紙1_I. 企業概要'!F6="","",'別紙1_I. 企業概要'!F6)</f>
        <v/>
      </c>
      <c r="F4" s="419"/>
      <c r="G4" s="419"/>
      <c r="H4" s="419"/>
      <c r="I4" s="419"/>
      <c r="J4" s="419"/>
      <c r="K4" s="419"/>
      <c r="L4" s="419"/>
      <c r="M4" s="419"/>
      <c r="N4" s="419"/>
      <c r="O4" s="419"/>
      <c r="P4" s="419"/>
      <c r="Q4" s="419"/>
      <c r="R4" s="419"/>
      <c r="S4" s="419"/>
      <c r="T4" s="419"/>
      <c r="U4" s="419"/>
      <c r="V4" s="419"/>
      <c r="W4" s="419"/>
      <c r="X4" s="419"/>
      <c r="Y4" s="419"/>
    </row>
    <row r="5" spans="1:28" ht="26" customHeight="1">
      <c r="A5" s="272" t="s">
        <v>96</v>
      </c>
      <c r="B5" s="272"/>
      <c r="C5" s="272"/>
      <c r="D5" s="272"/>
      <c r="E5" s="395" t="str">
        <f>IF('別紙1_II. 補助事業概要'!F7="","",'別紙1_II. 補助事業概要'!F7)</f>
        <v/>
      </c>
      <c r="F5" s="395"/>
      <c r="G5" s="395"/>
      <c r="H5" s="395"/>
      <c r="I5" s="395"/>
      <c r="J5" s="395"/>
      <c r="K5" s="395"/>
      <c r="L5" s="395"/>
      <c r="M5" s="395"/>
      <c r="N5" s="395"/>
      <c r="O5" s="395"/>
      <c r="P5" s="395"/>
      <c r="Q5" s="395"/>
      <c r="R5" s="395"/>
      <c r="S5" s="395"/>
      <c r="T5" s="395"/>
      <c r="U5" s="395"/>
      <c r="V5" s="395"/>
      <c r="W5" s="395"/>
      <c r="X5" s="395"/>
      <c r="Y5" s="395"/>
    </row>
    <row r="7" spans="1:28">
      <c r="A7" s="8" t="s">
        <v>76</v>
      </c>
    </row>
    <row r="8" spans="1:28" ht="26.5" customHeight="1">
      <c r="A8" s="429" t="s">
        <v>68</v>
      </c>
      <c r="B8" s="429"/>
      <c r="C8" s="429"/>
      <c r="D8" s="429"/>
      <c r="E8" s="428"/>
      <c r="F8" s="428"/>
      <c r="G8" s="428"/>
      <c r="H8" s="428"/>
      <c r="I8" s="428"/>
      <c r="J8" s="428"/>
      <c r="K8" s="428"/>
      <c r="L8" s="429" t="s">
        <v>69</v>
      </c>
      <c r="M8" s="429"/>
      <c r="N8" s="429"/>
      <c r="O8" s="429"/>
      <c r="P8" s="430"/>
      <c r="Q8" s="430"/>
      <c r="R8" s="430"/>
      <c r="S8" s="430"/>
      <c r="T8" s="430"/>
      <c r="U8" s="430"/>
      <c r="V8" s="430"/>
      <c r="W8" s="430"/>
      <c r="X8" s="430"/>
      <c r="Y8" s="430"/>
      <c r="Z8" s="39"/>
      <c r="AA8" s="39"/>
      <c r="AB8" s="39"/>
    </row>
    <row r="10" spans="1:28">
      <c r="A10" s="4" t="s">
        <v>97</v>
      </c>
    </row>
    <row r="11" spans="1:28" ht="23" customHeight="1">
      <c r="A11" s="429" t="s">
        <v>68</v>
      </c>
      <c r="B11" s="429"/>
      <c r="C11" s="429"/>
      <c r="D11" s="429"/>
      <c r="E11" s="428"/>
      <c r="F11" s="428"/>
      <c r="G11" s="428"/>
      <c r="H11" s="428"/>
      <c r="I11" s="428"/>
      <c r="J11" s="428"/>
      <c r="K11" s="428"/>
      <c r="L11" s="429" t="s">
        <v>69</v>
      </c>
      <c r="M11" s="429"/>
      <c r="N11" s="429"/>
      <c r="O11" s="429"/>
      <c r="P11" s="430"/>
      <c r="Q11" s="430"/>
      <c r="R11" s="430"/>
      <c r="S11" s="430"/>
      <c r="T11" s="430"/>
      <c r="U11" s="430"/>
      <c r="V11" s="430"/>
      <c r="W11" s="430"/>
      <c r="X11" s="430"/>
      <c r="Y11" s="430"/>
    </row>
    <row r="12" spans="1:28" ht="23" customHeight="1">
      <c r="A12" s="429" t="s">
        <v>98</v>
      </c>
      <c r="B12" s="429"/>
      <c r="C12" s="429"/>
      <c r="D12" s="429"/>
      <c r="E12" s="428"/>
      <c r="F12" s="428"/>
      <c r="G12" s="428"/>
      <c r="H12" s="428"/>
      <c r="I12" s="428"/>
      <c r="J12" s="428"/>
      <c r="K12" s="428"/>
      <c r="L12" s="429" t="s">
        <v>99</v>
      </c>
      <c r="M12" s="429"/>
      <c r="N12" s="429"/>
      <c r="O12" s="429"/>
      <c r="P12" s="430"/>
      <c r="Q12" s="430"/>
      <c r="R12" s="430"/>
      <c r="S12" s="430"/>
      <c r="T12" s="430"/>
      <c r="U12" s="430"/>
      <c r="V12" s="430"/>
      <c r="W12" s="430"/>
      <c r="X12" s="430"/>
      <c r="Y12" s="430"/>
    </row>
    <row r="14" spans="1:28" ht="14" thickBot="1">
      <c r="A14" s="40" t="s">
        <v>77</v>
      </c>
      <c r="B14" s="40"/>
      <c r="C14" s="41"/>
      <c r="D14" s="41"/>
      <c r="E14" s="41"/>
      <c r="F14" s="41"/>
      <c r="G14" s="41"/>
      <c r="H14" s="41"/>
      <c r="I14" s="41"/>
      <c r="J14" s="41"/>
      <c r="K14" s="41"/>
      <c r="L14" s="41"/>
      <c r="M14" s="41"/>
      <c r="N14" s="41"/>
      <c r="O14" s="41"/>
      <c r="P14" s="41"/>
      <c r="Q14" s="41"/>
      <c r="R14" s="41"/>
      <c r="S14" s="41"/>
      <c r="T14" s="41"/>
      <c r="U14" s="41"/>
      <c r="V14" s="41"/>
      <c r="W14" s="41"/>
      <c r="X14" s="41"/>
      <c r="Y14" s="41"/>
    </row>
    <row r="15" spans="1:28">
      <c r="A15" s="431"/>
      <c r="B15" s="432"/>
      <c r="C15" s="432"/>
      <c r="D15" s="432"/>
      <c r="E15" s="432"/>
      <c r="F15" s="432"/>
      <c r="G15" s="432"/>
      <c r="H15" s="432"/>
      <c r="I15" s="432"/>
      <c r="J15" s="432"/>
      <c r="K15" s="432"/>
      <c r="L15" s="432"/>
      <c r="M15" s="432"/>
      <c r="N15" s="432"/>
      <c r="O15" s="432"/>
      <c r="P15" s="432"/>
      <c r="Q15" s="432"/>
      <c r="R15" s="432"/>
      <c r="S15" s="432"/>
      <c r="T15" s="432"/>
      <c r="U15" s="432"/>
      <c r="V15" s="432"/>
      <c r="W15" s="432"/>
      <c r="X15" s="432"/>
      <c r="Y15" s="433"/>
    </row>
    <row r="16" spans="1:28">
      <c r="A16" s="434"/>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6"/>
    </row>
    <row r="17" spans="1:25">
      <c r="A17" s="434"/>
      <c r="B17" s="435"/>
      <c r="C17" s="435"/>
      <c r="D17" s="435"/>
      <c r="E17" s="435"/>
      <c r="F17" s="435"/>
      <c r="G17" s="435"/>
      <c r="H17" s="435"/>
      <c r="I17" s="435"/>
      <c r="J17" s="435"/>
      <c r="K17" s="435"/>
      <c r="L17" s="435"/>
      <c r="M17" s="435"/>
      <c r="N17" s="435"/>
      <c r="O17" s="435"/>
      <c r="P17" s="435"/>
      <c r="Q17" s="435"/>
      <c r="R17" s="435"/>
      <c r="S17" s="435"/>
      <c r="T17" s="435"/>
      <c r="U17" s="435"/>
      <c r="V17" s="435"/>
      <c r="W17" s="435"/>
      <c r="X17" s="435"/>
      <c r="Y17" s="436"/>
    </row>
    <row r="18" spans="1:25">
      <c r="A18" s="434"/>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6"/>
    </row>
    <row r="19" spans="1:25">
      <c r="A19" s="434"/>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6"/>
    </row>
    <row r="20" spans="1:25">
      <c r="A20" s="434"/>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6"/>
    </row>
    <row r="21" spans="1:25">
      <c r="A21" s="434"/>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6"/>
    </row>
    <row r="22" spans="1:25">
      <c r="A22" s="434"/>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6"/>
    </row>
    <row r="23" spans="1:25">
      <c r="A23" s="434"/>
      <c r="B23" s="435"/>
      <c r="C23" s="435"/>
      <c r="D23" s="435"/>
      <c r="E23" s="435"/>
      <c r="F23" s="435"/>
      <c r="G23" s="435"/>
      <c r="H23" s="435"/>
      <c r="I23" s="435"/>
      <c r="J23" s="435"/>
      <c r="K23" s="435"/>
      <c r="L23" s="435"/>
      <c r="M23" s="435"/>
      <c r="N23" s="435"/>
      <c r="O23" s="435"/>
      <c r="P23" s="435"/>
      <c r="Q23" s="435"/>
      <c r="R23" s="435"/>
      <c r="S23" s="435"/>
      <c r="T23" s="435"/>
      <c r="U23" s="435"/>
      <c r="V23" s="435"/>
      <c r="W23" s="435"/>
      <c r="X23" s="435"/>
      <c r="Y23" s="436"/>
    </row>
    <row r="24" spans="1:25">
      <c r="A24" s="434"/>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436"/>
    </row>
    <row r="25" spans="1:25">
      <c r="A25" s="434"/>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6"/>
    </row>
    <row r="26" spans="1:25">
      <c r="A26" s="434"/>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6"/>
    </row>
    <row r="27" spans="1:25">
      <c r="A27" s="434"/>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6"/>
    </row>
    <row r="28" spans="1:25">
      <c r="A28" s="434"/>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6"/>
    </row>
    <row r="29" spans="1:25">
      <c r="A29" s="434"/>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6"/>
    </row>
    <row r="30" spans="1:25">
      <c r="A30" s="434"/>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6"/>
    </row>
    <row r="31" spans="1:25">
      <c r="A31" s="434"/>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6"/>
    </row>
    <row r="32" spans="1:25">
      <c r="A32" s="434"/>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6"/>
    </row>
    <row r="33" spans="1:25">
      <c r="A33" s="434"/>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6"/>
    </row>
    <row r="34" spans="1:25">
      <c r="A34" s="434"/>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6"/>
    </row>
    <row r="35" spans="1:25">
      <c r="A35" s="434"/>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6"/>
    </row>
    <row r="36" spans="1:25">
      <c r="A36" s="434"/>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6"/>
    </row>
    <row r="37" spans="1:25">
      <c r="A37" s="434"/>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6"/>
    </row>
    <row r="38" spans="1:25">
      <c r="A38" s="434"/>
      <c r="B38" s="435"/>
      <c r="C38" s="435"/>
      <c r="D38" s="435"/>
      <c r="E38" s="435"/>
      <c r="F38" s="435"/>
      <c r="G38" s="435"/>
      <c r="H38" s="435"/>
      <c r="I38" s="435"/>
      <c r="J38" s="435"/>
      <c r="K38" s="435"/>
      <c r="L38" s="435"/>
      <c r="M38" s="435"/>
      <c r="N38" s="435"/>
      <c r="O38" s="435"/>
      <c r="P38" s="435"/>
      <c r="Q38" s="435"/>
      <c r="R38" s="435"/>
      <c r="S38" s="435"/>
      <c r="T38" s="435"/>
      <c r="U38" s="435"/>
      <c r="V38" s="435"/>
      <c r="W38" s="435"/>
      <c r="X38" s="435"/>
      <c r="Y38" s="436"/>
    </row>
    <row r="39" spans="1:25">
      <c r="A39" s="434"/>
      <c r="B39" s="435"/>
      <c r="C39" s="435"/>
      <c r="D39" s="435"/>
      <c r="E39" s="435"/>
      <c r="F39" s="435"/>
      <c r="G39" s="435"/>
      <c r="H39" s="435"/>
      <c r="I39" s="435"/>
      <c r="J39" s="435"/>
      <c r="K39" s="435"/>
      <c r="L39" s="435"/>
      <c r="M39" s="435"/>
      <c r="N39" s="435"/>
      <c r="O39" s="435"/>
      <c r="P39" s="435"/>
      <c r="Q39" s="435"/>
      <c r="R39" s="435"/>
      <c r="S39" s="435"/>
      <c r="T39" s="435"/>
      <c r="U39" s="435"/>
      <c r="V39" s="435"/>
      <c r="W39" s="435"/>
      <c r="X39" s="435"/>
      <c r="Y39" s="436"/>
    </row>
    <row r="40" spans="1:25">
      <c r="A40" s="434"/>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6"/>
    </row>
    <row r="41" spans="1:25">
      <c r="A41" s="434"/>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6"/>
    </row>
    <row r="42" spans="1:25">
      <c r="A42" s="43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6"/>
    </row>
    <row r="43" spans="1:25">
      <c r="A43" s="434"/>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6"/>
    </row>
    <row r="44" spans="1:25">
      <c r="A44" s="434"/>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6"/>
    </row>
    <row r="45" spans="1:25">
      <c r="A45" s="434"/>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6"/>
    </row>
    <row r="46" spans="1:25">
      <c r="A46" s="434"/>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6"/>
    </row>
    <row r="47" spans="1:25">
      <c r="A47" s="434"/>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6"/>
    </row>
    <row r="48" spans="1:25">
      <c r="A48" s="434"/>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6"/>
    </row>
    <row r="49" spans="1:25" ht="14" thickBot="1">
      <c r="A49" s="437"/>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9"/>
    </row>
    <row r="50" spans="1:25">
      <c r="A50" s="42" t="s">
        <v>74</v>
      </c>
      <c r="B50" s="42"/>
      <c r="C50" s="43"/>
      <c r="D50" s="43"/>
      <c r="E50" s="44"/>
      <c r="F50" s="44"/>
      <c r="G50" s="44"/>
      <c r="H50" s="44"/>
      <c r="I50" s="44"/>
      <c r="J50" s="44"/>
      <c r="K50" s="44"/>
      <c r="L50" s="44"/>
      <c r="M50" s="44"/>
      <c r="N50" s="44"/>
      <c r="O50" s="44"/>
      <c r="P50" s="44"/>
      <c r="Q50" s="44"/>
      <c r="R50" s="44"/>
      <c r="S50" s="44"/>
      <c r="T50" s="44"/>
      <c r="U50" s="44"/>
      <c r="V50" s="44"/>
      <c r="W50" s="44"/>
      <c r="X50" s="44"/>
      <c r="Y50" s="44"/>
    </row>
    <row r="51" spans="1:25">
      <c r="A51" s="45"/>
      <c r="B51" s="45"/>
      <c r="C51" s="46"/>
      <c r="D51" s="46"/>
      <c r="E51" s="47"/>
      <c r="F51" s="47"/>
      <c r="G51" s="47"/>
      <c r="H51" s="47"/>
      <c r="I51" s="47"/>
      <c r="J51" s="47"/>
      <c r="K51" s="47"/>
      <c r="L51" s="47"/>
      <c r="M51" s="47"/>
      <c r="N51" s="47"/>
      <c r="O51" s="47"/>
      <c r="P51" s="47"/>
      <c r="Q51" s="47"/>
      <c r="R51" s="47"/>
      <c r="S51" s="47"/>
      <c r="T51" s="47"/>
      <c r="U51" s="47"/>
      <c r="V51" s="47"/>
      <c r="W51" s="47"/>
      <c r="X51" s="47"/>
      <c r="Y51" s="47"/>
    </row>
  </sheetData>
  <sheetProtection algorithmName="SHA-512" hashValue="VQT89Eh4xUv2jxjxhgcRKZonM7+//CnQuxqH4GUvuuK66Hy3Q8dH4+wVhhnYqXLWCPDtNdItZp6Rs0Trh2JR1Q==" saltValue="apJn1kuCx6NJJ7lbjtUw+Q==" spinCount="100000" sheet="1" scenarios="1"/>
  <mergeCells count="22">
    <mergeCell ref="A1:Y1"/>
    <mergeCell ref="A15:Y49"/>
    <mergeCell ref="A3:D3"/>
    <mergeCell ref="A12:D12"/>
    <mergeCell ref="E12:K12"/>
    <mergeCell ref="L12:O12"/>
    <mergeCell ref="P12:Y12"/>
    <mergeCell ref="E4:Y4"/>
    <mergeCell ref="E5:Y5"/>
    <mergeCell ref="A5:D5"/>
    <mergeCell ref="L8:O8"/>
    <mergeCell ref="P8:Y8"/>
    <mergeCell ref="E8:K8"/>
    <mergeCell ref="A11:D11"/>
    <mergeCell ref="A2:D2"/>
    <mergeCell ref="E2:H2"/>
    <mergeCell ref="E11:K11"/>
    <mergeCell ref="L11:O11"/>
    <mergeCell ref="P11:Y11"/>
    <mergeCell ref="A8:D8"/>
    <mergeCell ref="E3:H3"/>
    <mergeCell ref="A4:D4"/>
  </mergeCells>
  <phoneticPr fontId="4"/>
  <printOptions horizontalCentered="1"/>
  <pageMargins left="0.70866141732283472" right="0.70866141732283472" top="0.74803149606299213" bottom="0.74803149606299213" header="0.31496062992125984" footer="0.31496062992125984"/>
  <pageSetup paperSize="9" scale="87" orientation="portrait" r:id="rId1"/>
  <headerFooter>
    <oddFooter>&amp;L&amp;8&amp;A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4105-C968-4A1A-A63F-13AA92B8509A}">
  <sheetPr>
    <pageSetUpPr fitToPage="1"/>
  </sheetPr>
  <dimension ref="A1:AX41"/>
  <sheetViews>
    <sheetView view="pageBreakPreview" zoomScaleNormal="100" zoomScaleSheetLayoutView="100" workbookViewId="0">
      <selection sqref="A1:AX1"/>
    </sheetView>
  </sheetViews>
  <sheetFormatPr defaultRowHeight="15"/>
  <cols>
    <col min="1" max="1" width="3.4140625" style="84" customWidth="1"/>
    <col min="2" max="2" width="27.4140625" style="84" customWidth="1"/>
    <col min="3" max="50" width="2.6640625" style="85" customWidth="1"/>
    <col min="51" max="16384" width="8.6640625" style="85"/>
  </cols>
  <sheetData>
    <row r="1" spans="1:50" ht="20.25" customHeight="1">
      <c r="A1" s="367" t="str">
        <f>"様式第１別紙１　整備計画書 - VI. 事業の実施スケジュール① ("&amp;table!M3&amp;"年度分)"</f>
        <v>様式第１別紙１　整備計画書 - VI. 事業の実施スケジュール① (R6年度分)</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row>
    <row r="2" spans="1:50" ht="20.25" customHeight="1">
      <c r="A2" s="452" t="s">
        <v>228</v>
      </c>
      <c r="B2" s="452"/>
      <c r="C2" s="467" t="str">
        <f>IF('別紙1_I. 企業概要'!E2="","",'別紙1_I. 企業概要'!E2)</f>
        <v/>
      </c>
      <c r="D2" s="467"/>
      <c r="E2" s="467"/>
      <c r="F2" s="467"/>
      <c r="G2" s="467"/>
      <c r="H2" s="467"/>
      <c r="I2" s="467"/>
      <c r="J2" s="467"/>
      <c r="K2" s="467"/>
      <c r="L2" s="467"/>
      <c r="M2" s="467"/>
      <c r="N2" s="467"/>
      <c r="O2" s="467"/>
      <c r="P2" s="467"/>
      <c r="Q2" s="467"/>
      <c r="R2" s="467"/>
      <c r="S2" s="105" t="s">
        <v>234</v>
      </c>
    </row>
    <row r="3" spans="1:50" ht="21" customHeight="1">
      <c r="A3" s="452" t="s">
        <v>210</v>
      </c>
      <c r="B3" s="452"/>
      <c r="C3" s="467" t="str">
        <f>IF('別紙1_I. 企業概要'!E3="","",'別紙1_I. 企業概要'!E3)</f>
        <v/>
      </c>
      <c r="D3" s="467"/>
      <c r="E3" s="467"/>
      <c r="F3" s="467"/>
      <c r="G3" s="467"/>
      <c r="H3" s="467"/>
      <c r="I3" s="467"/>
      <c r="J3" s="467"/>
      <c r="K3" s="467"/>
      <c r="L3" s="467"/>
      <c r="M3" s="467"/>
      <c r="N3" s="467"/>
      <c r="O3" s="467"/>
      <c r="P3" s="467"/>
      <c r="Q3" s="467"/>
      <c r="R3" s="467"/>
      <c r="S3" s="105" t="s">
        <v>234</v>
      </c>
    </row>
    <row r="4" spans="1:50" ht="21" customHeight="1">
      <c r="A4" s="452" t="s">
        <v>211</v>
      </c>
      <c r="B4" s="452"/>
      <c r="C4" s="453" t="str">
        <f>IF('別紙1_I. 企業概要'!F6="","",'別紙1_I. 企業概要'!F6)</f>
        <v/>
      </c>
      <c r="D4" s="453"/>
      <c r="E4" s="453"/>
      <c r="F4" s="453"/>
      <c r="G4" s="453"/>
      <c r="H4" s="453"/>
      <c r="I4" s="453"/>
      <c r="J4" s="453"/>
      <c r="K4" s="453"/>
      <c r="L4" s="453"/>
      <c r="M4" s="453"/>
      <c r="N4" s="453"/>
      <c r="O4" s="453"/>
      <c r="P4" s="453"/>
      <c r="Q4" s="453"/>
      <c r="R4" s="453"/>
      <c r="S4" s="443" t="s">
        <v>231</v>
      </c>
      <c r="T4" s="444"/>
      <c r="U4" s="444"/>
      <c r="V4" s="444"/>
      <c r="W4" s="444"/>
      <c r="X4" s="444"/>
      <c r="Y4" s="444"/>
      <c r="Z4" s="440"/>
      <c r="AA4" s="440"/>
      <c r="AB4" s="440"/>
      <c r="AC4" s="440"/>
      <c r="AD4" s="440"/>
      <c r="AE4" s="440"/>
      <c r="AF4" s="440"/>
    </row>
    <row r="5" spans="1:50" ht="21" customHeight="1">
      <c r="A5" s="452" t="s">
        <v>212</v>
      </c>
      <c r="B5" s="452"/>
      <c r="C5" s="453" t="str">
        <f>IF('別紙1_II. 補助事業概要'!F7="","",'別紙1_II. 補助事業概要'!F7)</f>
        <v/>
      </c>
      <c r="D5" s="453"/>
      <c r="E5" s="453"/>
      <c r="F5" s="453"/>
      <c r="G5" s="453"/>
      <c r="H5" s="453"/>
      <c r="I5" s="453"/>
      <c r="J5" s="453"/>
      <c r="K5" s="453"/>
      <c r="L5" s="453"/>
      <c r="M5" s="453"/>
      <c r="N5" s="453"/>
      <c r="O5" s="453"/>
      <c r="P5" s="453"/>
      <c r="Q5" s="453"/>
      <c r="R5" s="453"/>
      <c r="S5" s="443" t="s">
        <v>232</v>
      </c>
      <c r="T5" s="444"/>
      <c r="U5" s="444"/>
      <c r="V5" s="444"/>
      <c r="W5" s="444"/>
      <c r="X5" s="444"/>
      <c r="Y5" s="444"/>
      <c r="Z5" s="440"/>
      <c r="AA5" s="440"/>
      <c r="AB5" s="440"/>
      <c r="AC5" s="440"/>
      <c r="AD5" s="440"/>
      <c r="AE5" s="440"/>
      <c r="AF5" s="440"/>
    </row>
    <row r="6" spans="1:50" ht="13.5" customHeight="1">
      <c r="B6" s="106" t="s">
        <v>209</v>
      </c>
    </row>
    <row r="7" spans="1:50" ht="19.5" customHeight="1">
      <c r="C7" s="454" t="str">
        <f>table!M3&amp;"年度　事業工程表"</f>
        <v>R6年度　事業工程表</v>
      </c>
      <c r="D7" s="454"/>
      <c r="E7" s="454"/>
      <c r="F7" s="454"/>
      <c r="G7" s="454"/>
      <c r="H7" s="454"/>
      <c r="I7" s="454"/>
      <c r="J7" s="454"/>
      <c r="K7" s="454"/>
      <c r="L7" s="454"/>
      <c r="M7" s="454"/>
      <c r="N7" s="454"/>
      <c r="O7" s="454"/>
      <c r="P7" s="454"/>
      <c r="Q7" s="454"/>
      <c r="R7" s="454"/>
      <c r="S7" s="454"/>
      <c r="T7" s="454"/>
      <c r="AE7" s="86"/>
      <c r="AF7" s="86"/>
      <c r="AL7" s="455" t="s">
        <v>213</v>
      </c>
      <c r="AM7" s="455"/>
      <c r="AN7" s="455"/>
      <c r="AO7" s="455"/>
      <c r="AP7" s="455"/>
      <c r="AQ7" s="456" t="s">
        <v>214</v>
      </c>
      <c r="AR7" s="457"/>
      <c r="AS7" s="457"/>
      <c r="AT7" s="457"/>
      <c r="AU7" s="457"/>
      <c r="AV7" s="457"/>
      <c r="AW7" s="457"/>
      <c r="AX7" s="457"/>
    </row>
    <row r="8" spans="1:50" ht="21" customHeight="1">
      <c r="C8" s="87"/>
      <c r="D8" s="87"/>
      <c r="E8" s="87"/>
      <c r="F8" s="87"/>
      <c r="G8" s="87"/>
      <c r="H8" s="87"/>
      <c r="I8" s="87"/>
      <c r="J8" s="87"/>
      <c r="K8" s="87"/>
      <c r="L8" s="87"/>
      <c r="M8" s="87"/>
      <c r="N8" s="87"/>
      <c r="O8" s="87"/>
      <c r="P8" s="87"/>
      <c r="Q8" s="87"/>
      <c r="R8" s="87"/>
      <c r="S8" s="87"/>
      <c r="T8" s="87"/>
      <c r="AE8" s="458" t="s">
        <v>215</v>
      </c>
      <c r="AF8" s="459"/>
      <c r="AG8" s="460"/>
      <c r="AH8" s="450" t="s">
        <v>216</v>
      </c>
      <c r="AI8" s="450"/>
      <c r="AJ8" s="450"/>
      <c r="AK8" s="450"/>
      <c r="AL8" s="451"/>
      <c r="AM8" s="451"/>
      <c r="AN8" s="451"/>
      <c r="AO8" s="451"/>
      <c r="AP8" s="451"/>
      <c r="AQ8" s="451"/>
      <c r="AR8" s="451"/>
      <c r="AS8" s="451"/>
      <c r="AT8" s="451"/>
      <c r="AU8" s="451"/>
      <c r="AV8" s="451"/>
      <c r="AW8" s="451"/>
      <c r="AX8" s="451"/>
    </row>
    <row r="9" spans="1:50" ht="21" customHeight="1">
      <c r="C9" s="87"/>
      <c r="D9" s="87"/>
      <c r="E9" s="87"/>
      <c r="F9" s="87"/>
      <c r="G9" s="87"/>
      <c r="H9" s="87"/>
      <c r="I9" s="87"/>
      <c r="J9" s="87"/>
      <c r="K9" s="87"/>
      <c r="L9" s="87"/>
      <c r="M9" s="87"/>
      <c r="N9" s="87"/>
      <c r="O9" s="87"/>
      <c r="P9" s="87"/>
      <c r="Q9" s="87"/>
      <c r="R9" s="87"/>
      <c r="S9" s="87"/>
      <c r="T9" s="87"/>
      <c r="AE9" s="461"/>
      <c r="AF9" s="462"/>
      <c r="AG9" s="463"/>
      <c r="AH9" s="450" t="s">
        <v>217</v>
      </c>
      <c r="AI9" s="450"/>
      <c r="AJ9" s="450"/>
      <c r="AK9" s="450"/>
      <c r="AL9" s="451"/>
      <c r="AM9" s="451"/>
      <c r="AN9" s="451"/>
      <c r="AO9" s="451"/>
      <c r="AP9" s="451"/>
      <c r="AQ9" s="451"/>
      <c r="AR9" s="451"/>
      <c r="AS9" s="451"/>
      <c r="AT9" s="451"/>
      <c r="AU9" s="451"/>
      <c r="AV9" s="451"/>
      <c r="AW9" s="451"/>
      <c r="AX9" s="451"/>
    </row>
    <row r="10" spans="1:50" ht="21" customHeight="1">
      <c r="AE10" s="464"/>
      <c r="AF10" s="465"/>
      <c r="AG10" s="466"/>
      <c r="AH10" s="450" t="s">
        <v>218</v>
      </c>
      <c r="AI10" s="450"/>
      <c r="AJ10" s="450"/>
      <c r="AK10" s="450"/>
      <c r="AL10" s="451"/>
      <c r="AM10" s="451"/>
      <c r="AN10" s="451"/>
      <c r="AO10" s="451"/>
      <c r="AP10" s="451"/>
      <c r="AQ10" s="451"/>
      <c r="AR10" s="451"/>
      <c r="AS10" s="451"/>
      <c r="AT10" s="451"/>
      <c r="AU10" s="451"/>
      <c r="AV10" s="451"/>
      <c r="AW10" s="451"/>
      <c r="AX10" s="451"/>
    </row>
    <row r="11" spans="1:50" s="88" customFormat="1" ht="22.5" customHeight="1">
      <c r="A11" s="562" t="s">
        <v>219</v>
      </c>
      <c r="B11" s="563"/>
      <c r="C11" s="562" t="str">
        <f>table!$N$3&amp;"/4月"</f>
        <v>2024/4月</v>
      </c>
      <c r="D11" s="564"/>
      <c r="E11" s="564"/>
      <c r="F11" s="563"/>
      <c r="G11" s="562" t="str">
        <f>table!$N$3&amp;"/5月"</f>
        <v>2024/5月</v>
      </c>
      <c r="H11" s="564"/>
      <c r="I11" s="564"/>
      <c r="J11" s="563"/>
      <c r="K11" s="562" t="str">
        <f>table!$N$3&amp;"/6月"</f>
        <v>2024/6月</v>
      </c>
      <c r="L11" s="564"/>
      <c r="M11" s="564"/>
      <c r="N11" s="563"/>
      <c r="O11" s="562" t="str">
        <f>table!$N$3&amp;"/7月"</f>
        <v>2024/7月</v>
      </c>
      <c r="P11" s="564"/>
      <c r="Q11" s="564"/>
      <c r="R11" s="563"/>
      <c r="S11" s="562" t="str">
        <f>table!$N$3&amp;"/8月"</f>
        <v>2024/8月</v>
      </c>
      <c r="T11" s="564"/>
      <c r="U11" s="564"/>
      <c r="V11" s="563"/>
      <c r="W11" s="562" t="str">
        <f>table!$N$3&amp;"/9月"</f>
        <v>2024/9月</v>
      </c>
      <c r="X11" s="564"/>
      <c r="Y11" s="564"/>
      <c r="Z11" s="563"/>
      <c r="AA11" s="562" t="str">
        <f>table!$N$3&amp;"/10月"</f>
        <v>2024/10月</v>
      </c>
      <c r="AB11" s="564"/>
      <c r="AC11" s="564"/>
      <c r="AD11" s="563"/>
      <c r="AE11" s="562" t="str">
        <f>table!$N$3&amp;"/11月"</f>
        <v>2024/11月</v>
      </c>
      <c r="AF11" s="564"/>
      <c r="AG11" s="564"/>
      <c r="AH11" s="563"/>
      <c r="AI11" s="562" t="str">
        <f>table!$N$3&amp;"/12月"</f>
        <v>2024/12月</v>
      </c>
      <c r="AJ11" s="564"/>
      <c r="AK11" s="564"/>
      <c r="AL11" s="563"/>
      <c r="AM11" s="562" t="str">
        <f>table!$N$4&amp;"/1月"</f>
        <v>2025/1月</v>
      </c>
      <c r="AN11" s="564"/>
      <c r="AO11" s="564"/>
      <c r="AP11" s="563"/>
      <c r="AQ11" s="562" t="str">
        <f>table!$N$4&amp;"/2月"</f>
        <v>2025/2月</v>
      </c>
      <c r="AR11" s="564"/>
      <c r="AS11" s="564"/>
      <c r="AT11" s="563"/>
      <c r="AU11" s="562" t="str">
        <f>table!$N$4&amp;"/3月"</f>
        <v>2025/3月</v>
      </c>
      <c r="AV11" s="564"/>
      <c r="AW11" s="564"/>
      <c r="AX11" s="563"/>
    </row>
    <row r="12" spans="1:50" s="88" customFormat="1" ht="13.5" customHeight="1">
      <c r="A12" s="448" t="s">
        <v>229</v>
      </c>
      <c r="B12" s="449"/>
      <c r="C12" s="108"/>
      <c r="D12" s="109"/>
      <c r="E12" s="109"/>
      <c r="F12" s="110"/>
      <c r="G12" s="109"/>
      <c r="H12" s="109"/>
      <c r="I12" s="109"/>
      <c r="J12" s="109"/>
      <c r="K12" s="108"/>
      <c r="L12" s="109"/>
      <c r="M12" s="109"/>
      <c r="N12" s="110"/>
      <c r="O12" s="108"/>
      <c r="P12" s="109"/>
      <c r="Q12" s="109"/>
      <c r="R12" s="110"/>
      <c r="S12" s="108"/>
      <c r="T12" s="109"/>
      <c r="U12" s="109"/>
      <c r="V12" s="110"/>
      <c r="W12" s="108"/>
      <c r="X12" s="109"/>
      <c r="Y12" s="109"/>
      <c r="Z12" s="110"/>
      <c r="AA12" s="108"/>
      <c r="AB12" s="109"/>
      <c r="AC12" s="109"/>
      <c r="AD12" s="110"/>
      <c r="AE12" s="108"/>
      <c r="AF12" s="109"/>
      <c r="AG12" s="109"/>
      <c r="AH12" s="110"/>
      <c r="AI12" s="108"/>
      <c r="AJ12" s="109"/>
      <c r="AK12" s="109"/>
      <c r="AL12" s="110"/>
      <c r="AM12" s="108"/>
      <c r="AN12" s="109"/>
      <c r="AO12" s="109"/>
      <c r="AP12" s="110"/>
      <c r="AQ12" s="108"/>
      <c r="AR12" s="109"/>
      <c r="AS12" s="109"/>
      <c r="AT12" s="110"/>
      <c r="AU12" s="108"/>
      <c r="AV12" s="109"/>
      <c r="AW12" s="109"/>
      <c r="AX12" s="110"/>
    </row>
    <row r="13" spans="1:50" ht="13.5" customHeight="1">
      <c r="A13" s="441" t="s">
        <v>220</v>
      </c>
      <c r="B13" s="442"/>
      <c r="C13" s="111"/>
      <c r="D13" s="112"/>
      <c r="E13" s="112"/>
      <c r="F13" s="113"/>
      <c r="G13" s="112"/>
      <c r="H13" s="112"/>
      <c r="I13" s="112"/>
      <c r="J13" s="112"/>
      <c r="K13" s="114"/>
      <c r="L13" s="112"/>
      <c r="M13" s="112"/>
      <c r="N13" s="113"/>
      <c r="O13" s="114"/>
      <c r="P13" s="112"/>
      <c r="Q13" s="112"/>
      <c r="R13" s="113"/>
      <c r="S13" s="114"/>
      <c r="T13" s="112"/>
      <c r="U13" s="112"/>
      <c r="V13" s="113"/>
      <c r="W13" s="114"/>
      <c r="X13" s="112"/>
      <c r="Y13" s="112"/>
      <c r="Z13" s="113"/>
      <c r="AA13" s="114"/>
      <c r="AB13" s="112"/>
      <c r="AC13" s="112"/>
      <c r="AD13" s="113"/>
      <c r="AE13" s="114"/>
      <c r="AF13" s="112"/>
      <c r="AG13" s="112"/>
      <c r="AH13" s="113"/>
      <c r="AI13" s="114"/>
      <c r="AJ13" s="112"/>
      <c r="AK13" s="112"/>
      <c r="AL13" s="113"/>
      <c r="AM13" s="114"/>
      <c r="AN13" s="112"/>
      <c r="AO13" s="112"/>
      <c r="AP13" s="113"/>
      <c r="AQ13" s="114"/>
      <c r="AR13" s="112"/>
      <c r="AS13" s="112"/>
      <c r="AT13" s="113"/>
      <c r="AU13" s="114"/>
      <c r="AV13" s="112"/>
      <c r="AW13" s="112"/>
      <c r="AX13" s="113"/>
    </row>
    <row r="14" spans="1:50" ht="13.5" customHeight="1">
      <c r="A14" s="139" t="s">
        <v>221</v>
      </c>
      <c r="B14" s="140"/>
      <c r="C14" s="111"/>
      <c r="D14" s="112"/>
      <c r="E14" s="112"/>
      <c r="F14" s="113"/>
      <c r="G14" s="112"/>
      <c r="H14" s="112"/>
      <c r="I14" s="112"/>
      <c r="J14" s="112"/>
      <c r="K14" s="114"/>
      <c r="L14" s="112"/>
      <c r="M14" s="112"/>
      <c r="N14" s="113"/>
      <c r="O14" s="114"/>
      <c r="P14" s="112"/>
      <c r="Q14" s="112"/>
      <c r="R14" s="113"/>
      <c r="S14" s="114"/>
      <c r="T14" s="112"/>
      <c r="U14" s="112"/>
      <c r="V14" s="113"/>
      <c r="W14" s="114"/>
      <c r="X14" s="112"/>
      <c r="Y14" s="112"/>
      <c r="Z14" s="113"/>
      <c r="AA14" s="114"/>
      <c r="AB14" s="112"/>
      <c r="AC14" s="112"/>
      <c r="AD14" s="113"/>
      <c r="AE14" s="114"/>
      <c r="AF14" s="112"/>
      <c r="AG14" s="112"/>
      <c r="AH14" s="113"/>
      <c r="AI14" s="114"/>
      <c r="AJ14" s="112"/>
      <c r="AK14" s="112"/>
      <c r="AL14" s="113"/>
      <c r="AM14" s="114"/>
      <c r="AN14" s="112"/>
      <c r="AO14" s="112"/>
      <c r="AP14" s="113"/>
      <c r="AQ14" s="114"/>
      <c r="AR14" s="112"/>
      <c r="AS14" s="112"/>
      <c r="AT14" s="113"/>
      <c r="AU14" s="114"/>
      <c r="AV14" s="112"/>
      <c r="AW14" s="112"/>
      <c r="AX14" s="113"/>
    </row>
    <row r="15" spans="1:50" ht="13.5" customHeight="1">
      <c r="A15" s="115"/>
      <c r="B15" s="116" t="s">
        <v>222</v>
      </c>
      <c r="C15" s="111"/>
      <c r="D15" s="112"/>
      <c r="E15" s="112"/>
      <c r="F15" s="113"/>
      <c r="G15" s="112"/>
      <c r="H15" s="112"/>
      <c r="I15" s="112"/>
      <c r="J15" s="112"/>
      <c r="K15" s="114"/>
      <c r="L15" s="112"/>
      <c r="M15" s="112"/>
      <c r="N15" s="113"/>
      <c r="O15" s="114"/>
      <c r="P15" s="112"/>
      <c r="Q15" s="112"/>
      <c r="R15" s="113"/>
      <c r="S15" s="114"/>
      <c r="T15" s="112"/>
      <c r="U15" s="112"/>
      <c r="V15" s="113"/>
      <c r="W15" s="114"/>
      <c r="X15" s="112"/>
      <c r="Y15" s="112"/>
      <c r="Z15" s="113"/>
      <c r="AA15" s="114"/>
      <c r="AB15" s="112"/>
      <c r="AC15" s="112"/>
      <c r="AD15" s="113"/>
      <c r="AE15" s="114"/>
      <c r="AF15" s="112"/>
      <c r="AG15" s="112"/>
      <c r="AH15" s="113"/>
      <c r="AI15" s="114"/>
      <c r="AJ15" s="112"/>
      <c r="AK15" s="112"/>
      <c r="AL15" s="113"/>
      <c r="AM15" s="114"/>
      <c r="AN15" s="112"/>
      <c r="AO15" s="112"/>
      <c r="AP15" s="113"/>
      <c r="AQ15" s="114"/>
      <c r="AR15" s="112"/>
      <c r="AS15" s="112"/>
      <c r="AT15" s="113"/>
      <c r="AU15" s="114"/>
      <c r="AV15" s="112"/>
      <c r="AW15" s="112"/>
      <c r="AX15" s="113"/>
    </row>
    <row r="16" spans="1:50" ht="13.5" customHeight="1">
      <c r="A16" s="115"/>
      <c r="B16" s="116" t="s">
        <v>223</v>
      </c>
      <c r="C16" s="111"/>
      <c r="D16" s="112"/>
      <c r="E16" s="112"/>
      <c r="F16" s="113"/>
      <c r="G16" s="112"/>
      <c r="H16" s="112"/>
      <c r="I16" s="112"/>
      <c r="J16" s="112"/>
      <c r="K16" s="114"/>
      <c r="L16" s="112"/>
      <c r="M16" s="112"/>
      <c r="N16" s="113"/>
      <c r="O16" s="114"/>
      <c r="P16" s="112"/>
      <c r="Q16" s="112"/>
      <c r="R16" s="113"/>
      <c r="S16" s="114"/>
      <c r="T16" s="112"/>
      <c r="U16" s="112"/>
      <c r="V16" s="113"/>
      <c r="W16" s="114"/>
      <c r="X16" s="112"/>
      <c r="Y16" s="112"/>
      <c r="Z16" s="113"/>
      <c r="AA16" s="114"/>
      <c r="AB16" s="112"/>
      <c r="AC16" s="112"/>
      <c r="AD16" s="113"/>
      <c r="AE16" s="114"/>
      <c r="AF16" s="112"/>
      <c r="AG16" s="112"/>
      <c r="AH16" s="113"/>
      <c r="AI16" s="114"/>
      <c r="AJ16" s="112"/>
      <c r="AK16" s="112"/>
      <c r="AL16" s="113"/>
      <c r="AM16" s="114"/>
      <c r="AN16" s="112"/>
      <c r="AO16" s="112"/>
      <c r="AP16" s="113"/>
      <c r="AQ16" s="114"/>
      <c r="AR16" s="112"/>
      <c r="AS16" s="112"/>
      <c r="AT16" s="113"/>
      <c r="AU16" s="114"/>
      <c r="AV16" s="112"/>
      <c r="AW16" s="112"/>
      <c r="AX16" s="113"/>
    </row>
    <row r="17" spans="1:50" ht="13.5" customHeight="1">
      <c r="A17" s="117"/>
      <c r="B17" s="118"/>
      <c r="C17" s="111"/>
      <c r="D17" s="112"/>
      <c r="E17" s="112"/>
      <c r="F17" s="113"/>
      <c r="G17" s="112"/>
      <c r="H17" s="112"/>
      <c r="I17" s="112"/>
      <c r="J17" s="112"/>
      <c r="K17" s="114"/>
      <c r="L17" s="112"/>
      <c r="M17" s="112"/>
      <c r="N17" s="113"/>
      <c r="O17" s="114"/>
      <c r="P17" s="112"/>
      <c r="Q17" s="112"/>
      <c r="R17" s="113"/>
      <c r="S17" s="114"/>
      <c r="T17" s="112"/>
      <c r="U17" s="112"/>
      <c r="V17" s="113"/>
      <c r="W17" s="114"/>
      <c r="X17" s="112"/>
      <c r="Y17" s="112"/>
      <c r="Z17" s="113"/>
      <c r="AA17" s="114"/>
      <c r="AB17" s="112"/>
      <c r="AC17" s="112"/>
      <c r="AD17" s="113"/>
      <c r="AE17" s="114"/>
      <c r="AF17" s="112"/>
      <c r="AG17" s="112"/>
      <c r="AH17" s="113"/>
      <c r="AI17" s="114"/>
      <c r="AJ17" s="112"/>
      <c r="AK17" s="112"/>
      <c r="AL17" s="113"/>
      <c r="AM17" s="114"/>
      <c r="AN17" s="112"/>
      <c r="AO17" s="112"/>
      <c r="AP17" s="113"/>
      <c r="AQ17" s="114"/>
      <c r="AR17" s="112"/>
      <c r="AS17" s="112"/>
      <c r="AT17" s="113"/>
      <c r="AU17" s="114"/>
      <c r="AV17" s="112"/>
      <c r="AW17" s="112"/>
      <c r="AX17" s="113"/>
    </row>
    <row r="18" spans="1:50" ht="13.5" customHeight="1">
      <c r="A18" s="139" t="s">
        <v>221</v>
      </c>
      <c r="B18" s="140"/>
      <c r="C18" s="119"/>
      <c r="D18" s="120"/>
      <c r="E18" s="120"/>
      <c r="F18" s="121"/>
      <c r="G18" s="120"/>
      <c r="H18" s="120"/>
      <c r="I18" s="120"/>
      <c r="J18" s="120"/>
      <c r="K18" s="119"/>
      <c r="L18" s="120"/>
      <c r="M18" s="120"/>
      <c r="N18" s="121"/>
      <c r="O18" s="119"/>
      <c r="P18" s="120"/>
      <c r="Q18" s="120"/>
      <c r="R18" s="121"/>
      <c r="S18" s="119"/>
      <c r="T18" s="120"/>
      <c r="U18" s="120"/>
      <c r="V18" s="121"/>
      <c r="W18" s="119"/>
      <c r="X18" s="120"/>
      <c r="Y18" s="120"/>
      <c r="Z18" s="121"/>
      <c r="AA18" s="119"/>
      <c r="AB18" s="120"/>
      <c r="AC18" s="120"/>
      <c r="AD18" s="121"/>
      <c r="AE18" s="119"/>
      <c r="AF18" s="120"/>
      <c r="AG18" s="120"/>
      <c r="AH18" s="121"/>
      <c r="AI18" s="119"/>
      <c r="AJ18" s="120"/>
      <c r="AK18" s="120"/>
      <c r="AL18" s="121"/>
      <c r="AM18" s="119"/>
      <c r="AN18" s="120"/>
      <c r="AO18" s="120"/>
      <c r="AP18" s="121"/>
      <c r="AQ18" s="119"/>
      <c r="AR18" s="120"/>
      <c r="AS18" s="120"/>
      <c r="AT18" s="121"/>
      <c r="AU18" s="119"/>
      <c r="AV18" s="120"/>
      <c r="AW18" s="120"/>
      <c r="AX18" s="121"/>
    </row>
    <row r="19" spans="1:50" ht="13.5" customHeight="1">
      <c r="A19" s="115"/>
      <c r="B19" s="116" t="s">
        <v>222</v>
      </c>
      <c r="C19" s="122"/>
      <c r="D19" s="123"/>
      <c r="E19" s="123"/>
      <c r="F19" s="124"/>
      <c r="G19" s="123"/>
      <c r="H19" s="123"/>
      <c r="I19" s="123"/>
      <c r="J19" s="123"/>
      <c r="K19" s="122"/>
      <c r="L19" s="123"/>
      <c r="M19" s="123"/>
      <c r="N19" s="124"/>
      <c r="O19" s="122"/>
      <c r="P19" s="123"/>
      <c r="Q19" s="123"/>
      <c r="R19" s="124"/>
      <c r="S19" s="122"/>
      <c r="T19" s="123"/>
      <c r="U19" s="123"/>
      <c r="V19" s="124"/>
      <c r="W19" s="122"/>
      <c r="X19" s="123"/>
      <c r="Y19" s="123"/>
      <c r="Z19" s="124"/>
      <c r="AA19" s="122"/>
      <c r="AB19" s="123"/>
      <c r="AC19" s="123"/>
      <c r="AD19" s="124"/>
      <c r="AE19" s="122"/>
      <c r="AF19" s="123"/>
      <c r="AG19" s="123"/>
      <c r="AH19" s="124"/>
      <c r="AI19" s="122"/>
      <c r="AJ19" s="123"/>
      <c r="AK19" s="123"/>
      <c r="AL19" s="124"/>
      <c r="AM19" s="122"/>
      <c r="AN19" s="123"/>
      <c r="AO19" s="123"/>
      <c r="AP19" s="124"/>
      <c r="AQ19" s="122"/>
      <c r="AR19" s="123"/>
      <c r="AS19" s="123"/>
      <c r="AT19" s="124"/>
      <c r="AU19" s="122"/>
      <c r="AV19" s="123"/>
      <c r="AW19" s="123"/>
      <c r="AX19" s="124"/>
    </row>
    <row r="20" spans="1:50" ht="13.5" customHeight="1">
      <c r="A20" s="115"/>
      <c r="B20" s="116" t="s">
        <v>223</v>
      </c>
      <c r="C20" s="122"/>
      <c r="D20" s="123"/>
      <c r="E20" s="123"/>
      <c r="F20" s="124"/>
      <c r="G20" s="123"/>
      <c r="H20" s="123"/>
      <c r="I20" s="123"/>
      <c r="J20" s="123"/>
      <c r="K20" s="122"/>
      <c r="L20" s="123"/>
      <c r="M20" s="123"/>
      <c r="N20" s="124"/>
      <c r="O20" s="122"/>
      <c r="P20" s="123"/>
      <c r="Q20" s="123"/>
      <c r="R20" s="124"/>
      <c r="S20" s="122"/>
      <c r="T20" s="123"/>
      <c r="U20" s="123"/>
      <c r="V20" s="124"/>
      <c r="W20" s="122"/>
      <c r="X20" s="123"/>
      <c r="Y20" s="123"/>
      <c r="Z20" s="124"/>
      <c r="AA20" s="122"/>
      <c r="AB20" s="123"/>
      <c r="AC20" s="123"/>
      <c r="AD20" s="124"/>
      <c r="AE20" s="122"/>
      <c r="AF20" s="123"/>
      <c r="AG20" s="123"/>
      <c r="AH20" s="124"/>
      <c r="AI20" s="122"/>
      <c r="AJ20" s="123"/>
      <c r="AK20" s="123"/>
      <c r="AL20" s="124"/>
      <c r="AM20" s="122"/>
      <c r="AN20" s="123"/>
      <c r="AO20" s="123"/>
      <c r="AP20" s="124"/>
      <c r="AQ20" s="122"/>
      <c r="AR20" s="123"/>
      <c r="AS20" s="123"/>
      <c r="AT20" s="124"/>
      <c r="AU20" s="122"/>
      <c r="AV20" s="123"/>
      <c r="AW20" s="123"/>
      <c r="AX20" s="124"/>
    </row>
    <row r="21" spans="1:50" ht="13.5" customHeight="1">
      <c r="A21" s="125"/>
      <c r="B21" s="116"/>
      <c r="C21" s="114"/>
      <c r="D21" s="112"/>
      <c r="E21" s="112"/>
      <c r="F21" s="113"/>
      <c r="G21" s="112"/>
      <c r="H21" s="112"/>
      <c r="I21" s="112"/>
      <c r="J21" s="112"/>
      <c r="K21" s="114"/>
      <c r="L21" s="112"/>
      <c r="M21" s="112"/>
      <c r="N21" s="113"/>
      <c r="O21" s="114"/>
      <c r="P21" s="112"/>
      <c r="Q21" s="112"/>
      <c r="R21" s="113"/>
      <c r="S21" s="114"/>
      <c r="T21" s="112"/>
      <c r="U21" s="112"/>
      <c r="V21" s="113"/>
      <c r="W21" s="114"/>
      <c r="X21" s="112"/>
      <c r="Y21" s="112"/>
      <c r="Z21" s="113"/>
      <c r="AA21" s="114"/>
      <c r="AB21" s="112"/>
      <c r="AC21" s="112"/>
      <c r="AD21" s="113"/>
      <c r="AE21" s="114"/>
      <c r="AF21" s="112"/>
      <c r="AG21" s="112"/>
      <c r="AH21" s="113"/>
      <c r="AI21" s="114"/>
      <c r="AJ21" s="112"/>
      <c r="AK21" s="112"/>
      <c r="AL21" s="113"/>
      <c r="AM21" s="114"/>
      <c r="AN21" s="112"/>
      <c r="AO21" s="112"/>
      <c r="AP21" s="113"/>
      <c r="AQ21" s="114"/>
      <c r="AR21" s="112"/>
      <c r="AS21" s="112"/>
      <c r="AT21" s="113"/>
      <c r="AU21" s="114"/>
      <c r="AV21" s="112"/>
      <c r="AW21" s="112"/>
      <c r="AX21" s="113"/>
    </row>
    <row r="22" spans="1:50" ht="13.5" customHeight="1">
      <c r="A22" s="139" t="s">
        <v>224</v>
      </c>
      <c r="B22" s="140"/>
      <c r="C22" s="119"/>
      <c r="D22" s="120"/>
      <c r="E22" s="120"/>
      <c r="F22" s="121"/>
      <c r="G22" s="120"/>
      <c r="H22" s="120"/>
      <c r="I22" s="120"/>
      <c r="J22" s="120"/>
      <c r="K22" s="119"/>
      <c r="L22" s="120"/>
      <c r="M22" s="120"/>
      <c r="N22" s="121"/>
      <c r="O22" s="119"/>
      <c r="P22" s="120"/>
      <c r="Q22" s="120"/>
      <c r="R22" s="121"/>
      <c r="S22" s="119"/>
      <c r="T22" s="120"/>
      <c r="U22" s="120"/>
      <c r="V22" s="121"/>
      <c r="W22" s="119"/>
      <c r="X22" s="120"/>
      <c r="Y22" s="120"/>
      <c r="Z22" s="121"/>
      <c r="AA22" s="119"/>
      <c r="AB22" s="120"/>
      <c r="AC22" s="120"/>
      <c r="AD22" s="121"/>
      <c r="AE22" s="119"/>
      <c r="AF22" s="120"/>
      <c r="AG22" s="120"/>
      <c r="AH22" s="121"/>
      <c r="AI22" s="119"/>
      <c r="AJ22" s="120"/>
      <c r="AK22" s="120"/>
      <c r="AL22" s="121"/>
      <c r="AM22" s="119"/>
      <c r="AN22" s="120"/>
      <c r="AO22" s="120"/>
      <c r="AP22" s="121"/>
      <c r="AQ22" s="119"/>
      <c r="AR22" s="120"/>
      <c r="AS22" s="120"/>
      <c r="AT22" s="121"/>
      <c r="AU22" s="119"/>
      <c r="AV22" s="120"/>
      <c r="AW22" s="120"/>
      <c r="AX22" s="121"/>
    </row>
    <row r="23" spans="1:50" ht="13.5" customHeight="1">
      <c r="A23" s="115"/>
      <c r="B23" s="116" t="s">
        <v>222</v>
      </c>
      <c r="C23" s="122"/>
      <c r="D23" s="123"/>
      <c r="E23" s="123"/>
      <c r="F23" s="124"/>
      <c r="G23" s="123"/>
      <c r="H23" s="123"/>
      <c r="I23" s="123"/>
      <c r="J23" s="123"/>
      <c r="K23" s="122"/>
      <c r="L23" s="123"/>
      <c r="M23" s="123"/>
      <c r="N23" s="124"/>
      <c r="O23" s="122"/>
      <c r="P23" s="123"/>
      <c r="Q23" s="123"/>
      <c r="R23" s="124"/>
      <c r="S23" s="122"/>
      <c r="T23" s="123"/>
      <c r="U23" s="123"/>
      <c r="V23" s="124"/>
      <c r="W23" s="122"/>
      <c r="X23" s="123"/>
      <c r="Y23" s="123"/>
      <c r="Z23" s="124"/>
      <c r="AA23" s="122"/>
      <c r="AB23" s="123"/>
      <c r="AC23" s="123"/>
      <c r="AD23" s="124"/>
      <c r="AE23" s="122"/>
      <c r="AF23" s="123"/>
      <c r="AG23" s="123"/>
      <c r="AH23" s="124"/>
      <c r="AI23" s="122"/>
      <c r="AJ23" s="123"/>
      <c r="AK23" s="123"/>
      <c r="AL23" s="124"/>
      <c r="AM23" s="122"/>
      <c r="AN23" s="123"/>
      <c r="AO23" s="123"/>
      <c r="AP23" s="124"/>
      <c r="AQ23" s="122"/>
      <c r="AR23" s="123"/>
      <c r="AS23" s="123"/>
      <c r="AT23" s="124"/>
      <c r="AU23" s="122"/>
      <c r="AV23" s="123"/>
      <c r="AW23" s="123"/>
      <c r="AX23" s="124"/>
    </row>
    <row r="24" spans="1:50" ht="13.5" customHeight="1">
      <c r="A24" s="115"/>
      <c r="B24" s="116" t="s">
        <v>223</v>
      </c>
      <c r="C24" s="122"/>
      <c r="D24" s="123"/>
      <c r="E24" s="123"/>
      <c r="F24" s="124"/>
      <c r="G24" s="123"/>
      <c r="H24" s="123"/>
      <c r="I24" s="123"/>
      <c r="J24" s="123"/>
      <c r="K24" s="122"/>
      <c r="L24" s="123"/>
      <c r="M24" s="123"/>
      <c r="N24" s="124"/>
      <c r="O24" s="122"/>
      <c r="P24" s="123"/>
      <c r="Q24" s="123"/>
      <c r="R24" s="124"/>
      <c r="S24" s="122"/>
      <c r="T24" s="123"/>
      <c r="U24" s="123"/>
      <c r="V24" s="124"/>
      <c r="W24" s="122"/>
      <c r="X24" s="123"/>
      <c r="Y24" s="123"/>
      <c r="Z24" s="124"/>
      <c r="AA24" s="122"/>
      <c r="AB24" s="123"/>
      <c r="AC24" s="123"/>
      <c r="AD24" s="124"/>
      <c r="AE24" s="122"/>
      <c r="AF24" s="123"/>
      <c r="AG24" s="123"/>
      <c r="AH24" s="124"/>
      <c r="AI24" s="122"/>
      <c r="AJ24" s="123"/>
      <c r="AK24" s="123"/>
      <c r="AL24" s="124"/>
      <c r="AM24" s="122"/>
      <c r="AN24" s="123"/>
      <c r="AO24" s="123"/>
      <c r="AP24" s="124"/>
      <c r="AQ24" s="122"/>
      <c r="AR24" s="123"/>
      <c r="AS24" s="123"/>
      <c r="AT24" s="124"/>
      <c r="AU24" s="122"/>
      <c r="AV24" s="123"/>
      <c r="AW24" s="123"/>
      <c r="AX24" s="124"/>
    </row>
    <row r="25" spans="1:50" ht="13.5" customHeight="1">
      <c r="A25" s="125"/>
      <c r="B25" s="126"/>
      <c r="C25" s="114"/>
      <c r="D25" s="112"/>
      <c r="E25" s="112"/>
      <c r="F25" s="113"/>
      <c r="G25" s="112"/>
      <c r="H25" s="112"/>
      <c r="I25" s="112"/>
      <c r="J25" s="112"/>
      <c r="K25" s="114"/>
      <c r="L25" s="112"/>
      <c r="M25" s="112"/>
      <c r="N25" s="113"/>
      <c r="O25" s="114"/>
      <c r="P25" s="112"/>
      <c r="Q25" s="112"/>
      <c r="R25" s="113"/>
      <c r="S25" s="114"/>
      <c r="T25" s="112"/>
      <c r="U25" s="112"/>
      <c r="V25" s="113"/>
      <c r="W25" s="114"/>
      <c r="X25" s="112"/>
      <c r="Y25" s="112"/>
      <c r="Z25" s="113"/>
      <c r="AA25" s="114"/>
      <c r="AB25" s="112"/>
      <c r="AC25" s="112"/>
      <c r="AD25" s="113"/>
      <c r="AE25" s="114"/>
      <c r="AF25" s="112"/>
      <c r="AG25" s="112"/>
      <c r="AH25" s="113"/>
      <c r="AI25" s="114"/>
      <c r="AJ25" s="112"/>
      <c r="AK25" s="112"/>
      <c r="AL25" s="113"/>
      <c r="AM25" s="114"/>
      <c r="AN25" s="112"/>
      <c r="AO25" s="112"/>
      <c r="AP25" s="113"/>
      <c r="AQ25" s="114"/>
      <c r="AR25" s="112"/>
      <c r="AS25" s="112"/>
      <c r="AT25" s="113"/>
      <c r="AU25" s="114"/>
      <c r="AV25" s="112"/>
      <c r="AW25" s="112"/>
      <c r="AX25" s="113"/>
    </row>
    <row r="26" spans="1:50" ht="13.5" customHeight="1">
      <c r="A26" s="139" t="s">
        <v>225</v>
      </c>
      <c r="B26" s="140"/>
      <c r="C26" s="119"/>
      <c r="D26" s="120"/>
      <c r="E26" s="120"/>
      <c r="F26" s="121"/>
      <c r="G26" s="120"/>
      <c r="H26" s="120"/>
      <c r="I26" s="120"/>
      <c r="J26" s="120"/>
      <c r="K26" s="119"/>
      <c r="L26" s="120"/>
      <c r="M26" s="120"/>
      <c r="N26" s="121"/>
      <c r="O26" s="119"/>
      <c r="P26" s="120"/>
      <c r="Q26" s="120"/>
      <c r="R26" s="121"/>
      <c r="S26" s="119"/>
      <c r="T26" s="120"/>
      <c r="U26" s="120"/>
      <c r="V26" s="121"/>
      <c r="W26" s="119"/>
      <c r="X26" s="120"/>
      <c r="Y26" s="120"/>
      <c r="Z26" s="121"/>
      <c r="AA26" s="119"/>
      <c r="AB26" s="120"/>
      <c r="AC26" s="120"/>
      <c r="AD26" s="121"/>
      <c r="AE26" s="119"/>
      <c r="AF26" s="120"/>
      <c r="AG26" s="120"/>
      <c r="AH26" s="121"/>
      <c r="AI26" s="119"/>
      <c r="AJ26" s="120"/>
      <c r="AK26" s="120"/>
      <c r="AL26" s="121"/>
      <c r="AM26" s="119"/>
      <c r="AN26" s="120"/>
      <c r="AO26" s="120"/>
      <c r="AP26" s="121"/>
      <c r="AQ26" s="119"/>
      <c r="AR26" s="120"/>
      <c r="AS26" s="120"/>
      <c r="AT26" s="121"/>
      <c r="AU26" s="119"/>
      <c r="AV26" s="120"/>
      <c r="AW26" s="120"/>
      <c r="AX26" s="121"/>
    </row>
    <row r="27" spans="1:50" ht="13.5" customHeight="1">
      <c r="A27" s="115"/>
      <c r="B27" s="116" t="s">
        <v>222</v>
      </c>
      <c r="C27" s="122"/>
      <c r="D27" s="123"/>
      <c r="E27" s="123"/>
      <c r="F27" s="124"/>
      <c r="G27" s="123"/>
      <c r="H27" s="123"/>
      <c r="I27" s="123"/>
      <c r="J27" s="123"/>
      <c r="K27" s="122"/>
      <c r="L27" s="123"/>
      <c r="M27" s="123"/>
      <c r="N27" s="124"/>
      <c r="O27" s="112"/>
      <c r="P27" s="112"/>
      <c r="Q27" s="112"/>
      <c r="R27" s="112"/>
      <c r="S27" s="122"/>
      <c r="T27" s="123"/>
      <c r="U27" s="123"/>
      <c r="V27" s="124"/>
      <c r="W27" s="122"/>
      <c r="X27" s="123"/>
      <c r="Y27" s="123"/>
      <c r="Z27" s="124"/>
      <c r="AA27" s="122"/>
      <c r="AB27" s="123"/>
      <c r="AC27" s="123"/>
      <c r="AD27" s="124"/>
      <c r="AE27" s="122"/>
      <c r="AF27" s="123"/>
      <c r="AG27" s="123"/>
      <c r="AH27" s="124"/>
      <c r="AI27" s="122"/>
      <c r="AJ27" s="123"/>
      <c r="AK27" s="123"/>
      <c r="AL27" s="124"/>
      <c r="AM27" s="122"/>
      <c r="AN27" s="123"/>
      <c r="AO27" s="123"/>
      <c r="AP27" s="124"/>
      <c r="AQ27" s="122"/>
      <c r="AR27" s="123"/>
      <c r="AS27" s="123"/>
      <c r="AT27" s="124"/>
      <c r="AU27" s="122"/>
      <c r="AV27" s="123"/>
      <c r="AW27" s="123"/>
      <c r="AX27" s="124"/>
    </row>
    <row r="28" spans="1:50" ht="13.5" customHeight="1">
      <c r="A28" s="115"/>
      <c r="B28" s="116" t="s">
        <v>223</v>
      </c>
      <c r="C28" s="122"/>
      <c r="D28" s="123"/>
      <c r="E28" s="123"/>
      <c r="F28" s="124"/>
      <c r="G28" s="123"/>
      <c r="H28" s="123"/>
      <c r="I28" s="123"/>
      <c r="J28" s="123"/>
      <c r="K28" s="122"/>
      <c r="L28" s="123"/>
      <c r="M28" s="123"/>
      <c r="N28" s="124"/>
      <c r="O28" s="112"/>
      <c r="P28" s="112"/>
      <c r="Q28" s="112"/>
      <c r="R28" s="112"/>
      <c r="S28" s="122"/>
      <c r="T28" s="123"/>
      <c r="U28" s="123"/>
      <c r="V28" s="124"/>
      <c r="W28" s="122"/>
      <c r="X28" s="123"/>
      <c r="Y28" s="123"/>
      <c r="Z28" s="124"/>
      <c r="AA28" s="122"/>
      <c r="AB28" s="123"/>
      <c r="AC28" s="123"/>
      <c r="AD28" s="124"/>
      <c r="AE28" s="122"/>
      <c r="AF28" s="123"/>
      <c r="AG28" s="123"/>
      <c r="AH28" s="124"/>
      <c r="AI28" s="122"/>
      <c r="AJ28" s="123"/>
      <c r="AK28" s="123"/>
      <c r="AL28" s="124"/>
      <c r="AM28" s="122"/>
      <c r="AN28" s="123"/>
      <c r="AO28" s="123"/>
      <c r="AP28" s="124"/>
      <c r="AQ28" s="122"/>
      <c r="AR28" s="123"/>
      <c r="AS28" s="123"/>
      <c r="AT28" s="124"/>
      <c r="AU28" s="122"/>
      <c r="AV28" s="123"/>
      <c r="AW28" s="123"/>
      <c r="AX28" s="124"/>
    </row>
    <row r="29" spans="1:50" ht="13.5" customHeight="1">
      <c r="A29" s="127"/>
      <c r="B29" s="128"/>
      <c r="C29" s="129"/>
      <c r="D29" s="130"/>
      <c r="E29" s="130"/>
      <c r="F29" s="131"/>
      <c r="G29" s="130"/>
      <c r="H29" s="130"/>
      <c r="I29" s="130"/>
      <c r="J29" s="130"/>
      <c r="K29" s="129"/>
      <c r="L29" s="130"/>
      <c r="M29" s="130"/>
      <c r="N29" s="131"/>
      <c r="O29" s="129"/>
      <c r="P29" s="130"/>
      <c r="Q29" s="130"/>
      <c r="R29" s="131"/>
      <c r="S29" s="129"/>
      <c r="T29" s="130"/>
      <c r="U29" s="130"/>
      <c r="V29" s="131"/>
      <c r="W29" s="129"/>
      <c r="X29" s="130"/>
      <c r="Y29" s="130"/>
      <c r="Z29" s="131"/>
      <c r="AA29" s="129"/>
      <c r="AB29" s="130"/>
      <c r="AC29" s="130"/>
      <c r="AD29" s="131"/>
      <c r="AE29" s="129"/>
      <c r="AF29" s="130"/>
      <c r="AG29" s="130"/>
      <c r="AH29" s="131"/>
      <c r="AI29" s="129"/>
      <c r="AJ29" s="130"/>
      <c r="AK29" s="130"/>
      <c r="AL29" s="131"/>
      <c r="AM29" s="129"/>
      <c r="AN29" s="130"/>
      <c r="AO29" s="130"/>
      <c r="AP29" s="131"/>
      <c r="AQ29" s="129"/>
      <c r="AR29" s="130"/>
      <c r="AS29" s="130"/>
      <c r="AT29" s="131"/>
      <c r="AU29" s="129"/>
      <c r="AV29" s="130"/>
      <c r="AW29" s="130"/>
      <c r="AX29" s="131"/>
    </row>
    <row r="30" spans="1:50" ht="13.5" customHeight="1">
      <c r="A30" s="141" t="s">
        <v>226</v>
      </c>
      <c r="B30" s="142"/>
      <c r="C30" s="114"/>
      <c r="D30" s="112"/>
      <c r="E30" s="112"/>
      <c r="F30" s="113"/>
      <c r="G30" s="112"/>
      <c r="H30" s="112"/>
      <c r="I30" s="112"/>
      <c r="J30" s="112"/>
      <c r="K30" s="114"/>
      <c r="L30" s="112"/>
      <c r="M30" s="112"/>
      <c r="N30" s="113"/>
      <c r="O30" s="114"/>
      <c r="P30" s="112"/>
      <c r="Q30" s="112"/>
      <c r="R30" s="113"/>
      <c r="S30" s="114"/>
      <c r="T30" s="112"/>
      <c r="U30" s="112"/>
      <c r="V30" s="113"/>
      <c r="W30" s="114"/>
      <c r="X30" s="112"/>
      <c r="Y30" s="112"/>
      <c r="Z30" s="113"/>
      <c r="AA30" s="114"/>
      <c r="AB30" s="112"/>
      <c r="AC30" s="112"/>
      <c r="AD30" s="113"/>
      <c r="AE30" s="114"/>
      <c r="AF30" s="112"/>
      <c r="AG30" s="112"/>
      <c r="AH30" s="113"/>
      <c r="AI30" s="114"/>
      <c r="AJ30" s="112"/>
      <c r="AK30" s="112"/>
      <c r="AL30" s="113"/>
      <c r="AM30" s="114"/>
      <c r="AN30" s="112"/>
      <c r="AO30" s="112"/>
      <c r="AP30" s="113"/>
      <c r="AQ30" s="114"/>
      <c r="AR30" s="112"/>
      <c r="AS30" s="112"/>
      <c r="AT30" s="113"/>
      <c r="AU30" s="114"/>
      <c r="AV30" s="112"/>
      <c r="AW30" s="112"/>
      <c r="AX30" s="113"/>
    </row>
    <row r="31" spans="1:50" ht="13.5" customHeight="1">
      <c r="A31" s="115"/>
      <c r="B31" s="116" t="s">
        <v>222</v>
      </c>
      <c r="C31" s="122"/>
      <c r="D31" s="123"/>
      <c r="E31" s="123"/>
      <c r="F31" s="124"/>
      <c r="G31" s="123"/>
      <c r="H31" s="123"/>
      <c r="I31" s="123"/>
      <c r="J31" s="123"/>
      <c r="K31" s="122"/>
      <c r="L31" s="123"/>
      <c r="M31" s="123"/>
      <c r="N31" s="124"/>
      <c r="O31" s="122"/>
      <c r="P31" s="123"/>
      <c r="Q31" s="123"/>
      <c r="R31" s="124"/>
      <c r="S31" s="122"/>
      <c r="T31" s="123"/>
      <c r="U31" s="123"/>
      <c r="V31" s="124"/>
      <c r="W31" s="122"/>
      <c r="X31" s="123"/>
      <c r="Y31" s="123"/>
      <c r="Z31" s="124"/>
      <c r="AA31" s="122"/>
      <c r="AB31" s="123"/>
      <c r="AC31" s="123"/>
      <c r="AD31" s="124"/>
      <c r="AE31" s="122"/>
      <c r="AF31" s="123"/>
      <c r="AG31" s="123"/>
      <c r="AH31" s="124"/>
      <c r="AI31" s="122"/>
      <c r="AJ31" s="123"/>
      <c r="AK31" s="123"/>
      <c r="AL31" s="124"/>
      <c r="AM31" s="122"/>
      <c r="AN31" s="123"/>
      <c r="AO31" s="123"/>
      <c r="AP31" s="124"/>
      <c r="AQ31" s="122"/>
      <c r="AR31" s="123"/>
      <c r="AS31" s="123"/>
      <c r="AT31" s="124"/>
      <c r="AU31" s="122"/>
      <c r="AV31" s="123"/>
      <c r="AW31" s="123"/>
      <c r="AX31" s="124"/>
    </row>
    <row r="32" spans="1:50" ht="13.5" customHeight="1">
      <c r="A32" s="115"/>
      <c r="B32" s="116" t="s">
        <v>223</v>
      </c>
      <c r="C32" s="122"/>
      <c r="D32" s="123"/>
      <c r="E32" s="123"/>
      <c r="F32" s="124"/>
      <c r="G32" s="123"/>
      <c r="H32" s="123"/>
      <c r="I32" s="123"/>
      <c r="J32" s="123"/>
      <c r="K32" s="122"/>
      <c r="L32" s="123"/>
      <c r="M32" s="123"/>
      <c r="N32" s="124"/>
      <c r="O32" s="122"/>
      <c r="P32" s="123"/>
      <c r="Q32" s="123"/>
      <c r="R32" s="124"/>
      <c r="S32" s="122"/>
      <c r="T32" s="123"/>
      <c r="U32" s="123"/>
      <c r="V32" s="124"/>
      <c r="W32" s="122"/>
      <c r="X32" s="123"/>
      <c r="Y32" s="123"/>
      <c r="Z32" s="113"/>
      <c r="AA32" s="122"/>
      <c r="AB32" s="123"/>
      <c r="AC32" s="123"/>
      <c r="AD32" s="113"/>
      <c r="AE32" s="122"/>
      <c r="AF32" s="123"/>
      <c r="AG32" s="123"/>
      <c r="AH32" s="113"/>
      <c r="AI32" s="122"/>
      <c r="AJ32" s="123"/>
      <c r="AK32" s="123"/>
      <c r="AL32" s="113"/>
      <c r="AM32" s="122"/>
      <c r="AN32" s="123"/>
      <c r="AO32" s="123"/>
      <c r="AP32" s="124"/>
      <c r="AQ32" s="122"/>
      <c r="AR32" s="123"/>
      <c r="AS32" s="123"/>
      <c r="AT32" s="124"/>
      <c r="AU32" s="122"/>
      <c r="AV32" s="123"/>
      <c r="AW32" s="123"/>
      <c r="AX32" s="124"/>
    </row>
    <row r="33" spans="1:50" ht="13.5" customHeight="1">
      <c r="A33" s="125"/>
      <c r="B33" s="126"/>
      <c r="C33" s="114"/>
      <c r="D33" s="112"/>
      <c r="E33" s="112"/>
      <c r="F33" s="113"/>
      <c r="G33" s="112"/>
      <c r="H33" s="112"/>
      <c r="I33" s="112"/>
      <c r="J33" s="112"/>
      <c r="K33" s="114"/>
      <c r="L33" s="112"/>
      <c r="M33" s="112"/>
      <c r="N33" s="113"/>
      <c r="O33" s="114"/>
      <c r="P33" s="112"/>
      <c r="Q33" s="112"/>
      <c r="R33" s="113"/>
      <c r="S33" s="114"/>
      <c r="T33" s="112"/>
      <c r="U33" s="112"/>
      <c r="V33" s="113"/>
      <c r="W33" s="114"/>
      <c r="X33" s="112"/>
      <c r="Y33" s="112"/>
      <c r="Z33" s="113"/>
      <c r="AA33" s="114"/>
      <c r="AB33" s="112"/>
      <c r="AC33" s="112"/>
      <c r="AD33" s="113"/>
      <c r="AE33" s="114"/>
      <c r="AF33" s="112"/>
      <c r="AG33" s="112"/>
      <c r="AH33" s="113"/>
      <c r="AI33" s="114"/>
      <c r="AJ33" s="112"/>
      <c r="AK33" s="112"/>
      <c r="AL33" s="113"/>
      <c r="AM33" s="114"/>
      <c r="AN33" s="112"/>
      <c r="AO33" s="112"/>
      <c r="AP33" s="113"/>
      <c r="AQ33" s="114"/>
      <c r="AR33" s="112"/>
      <c r="AS33" s="112"/>
      <c r="AT33" s="113"/>
      <c r="AU33" s="114"/>
      <c r="AV33" s="112"/>
      <c r="AW33" s="112"/>
      <c r="AX33" s="113"/>
    </row>
    <row r="34" spans="1:50" ht="13.5" customHeight="1">
      <c r="A34" s="150" t="s">
        <v>230</v>
      </c>
      <c r="B34" s="144"/>
      <c r="C34" s="133"/>
      <c r="D34" s="134"/>
      <c r="E34" s="134"/>
      <c r="F34" s="135"/>
      <c r="G34" s="134"/>
      <c r="H34" s="134"/>
      <c r="I34" s="134"/>
      <c r="J34" s="134"/>
      <c r="K34" s="133"/>
      <c r="L34" s="134"/>
      <c r="M34" s="134"/>
      <c r="N34" s="135"/>
      <c r="O34" s="133"/>
      <c r="P34" s="134"/>
      <c r="Q34" s="134"/>
      <c r="R34" s="135"/>
      <c r="S34" s="133"/>
      <c r="T34" s="134"/>
      <c r="U34" s="134"/>
      <c r="V34" s="135"/>
      <c r="W34" s="133"/>
      <c r="X34" s="134"/>
      <c r="Y34" s="134"/>
      <c r="Z34" s="135"/>
      <c r="AA34" s="133"/>
      <c r="AB34" s="134"/>
      <c r="AC34" s="134"/>
      <c r="AD34" s="135"/>
      <c r="AE34" s="133"/>
      <c r="AF34" s="134"/>
      <c r="AG34" s="134"/>
      <c r="AH34" s="135"/>
      <c r="AI34" s="133"/>
      <c r="AJ34" s="134"/>
      <c r="AK34" s="134"/>
      <c r="AL34" s="135"/>
      <c r="AM34" s="133"/>
      <c r="AN34" s="134"/>
      <c r="AO34" s="134"/>
      <c r="AP34" s="135"/>
      <c r="AQ34" s="133"/>
      <c r="AR34" s="134"/>
      <c r="AS34" s="134"/>
      <c r="AT34" s="135"/>
      <c r="AU34" s="133"/>
      <c r="AV34" s="134"/>
      <c r="AW34" s="134"/>
      <c r="AX34" s="135"/>
    </row>
    <row r="35" spans="1:50" ht="13.5" customHeight="1">
      <c r="A35" s="125"/>
      <c r="B35" s="116" t="s">
        <v>222</v>
      </c>
      <c r="C35" s="114"/>
      <c r="D35" s="151"/>
      <c r="E35" s="151"/>
      <c r="F35" s="113"/>
      <c r="G35" s="151"/>
      <c r="H35" s="151"/>
      <c r="I35" s="151"/>
      <c r="J35" s="151"/>
      <c r="K35" s="114"/>
      <c r="L35" s="151"/>
      <c r="M35" s="151"/>
      <c r="N35" s="113"/>
      <c r="O35" s="114"/>
      <c r="P35" s="151"/>
      <c r="Q35" s="151"/>
      <c r="R35" s="113"/>
      <c r="S35" s="114"/>
      <c r="T35" s="151"/>
      <c r="U35" s="151"/>
      <c r="V35" s="113"/>
      <c r="W35" s="114"/>
      <c r="X35" s="151"/>
      <c r="Y35" s="151"/>
      <c r="Z35" s="113"/>
      <c r="AA35" s="114"/>
      <c r="AB35" s="151"/>
      <c r="AC35" s="151"/>
      <c r="AD35" s="113"/>
      <c r="AE35" s="114"/>
      <c r="AF35" s="151"/>
      <c r="AG35" s="151"/>
      <c r="AH35" s="113"/>
      <c r="AI35" s="114"/>
      <c r="AJ35" s="151"/>
      <c r="AK35" s="151"/>
      <c r="AL35" s="113"/>
      <c r="AM35" s="114"/>
      <c r="AN35" s="151"/>
      <c r="AO35" s="151"/>
      <c r="AP35" s="113"/>
      <c r="AQ35" s="114"/>
      <c r="AR35" s="151"/>
      <c r="AS35" s="151"/>
      <c r="AT35" s="113"/>
      <c r="AU35" s="114"/>
      <c r="AV35" s="151"/>
      <c r="AW35" s="151"/>
      <c r="AX35" s="113"/>
    </row>
    <row r="36" spans="1:50" ht="13.5" customHeight="1">
      <c r="A36" s="125"/>
      <c r="B36" s="116" t="s">
        <v>223</v>
      </c>
      <c r="C36" s="114"/>
      <c r="D36" s="151"/>
      <c r="E36" s="151"/>
      <c r="F36" s="113"/>
      <c r="G36" s="151"/>
      <c r="H36" s="151"/>
      <c r="I36" s="151"/>
      <c r="J36" s="151"/>
      <c r="K36" s="114"/>
      <c r="L36" s="151"/>
      <c r="M36" s="151"/>
      <c r="N36" s="113"/>
      <c r="O36" s="114"/>
      <c r="P36" s="151"/>
      <c r="Q36" s="151"/>
      <c r="R36" s="113"/>
      <c r="S36" s="114"/>
      <c r="T36" s="151"/>
      <c r="U36" s="151"/>
      <c r="V36" s="113"/>
      <c r="W36" s="114"/>
      <c r="X36" s="151"/>
      <c r="Y36" s="151"/>
      <c r="Z36" s="113"/>
      <c r="AA36" s="114"/>
      <c r="AB36" s="151"/>
      <c r="AC36" s="151"/>
      <c r="AD36" s="113"/>
      <c r="AE36" s="114"/>
      <c r="AF36" s="151"/>
      <c r="AG36" s="151"/>
      <c r="AH36" s="113"/>
      <c r="AI36" s="114"/>
      <c r="AJ36" s="151"/>
      <c r="AK36" s="151"/>
      <c r="AL36" s="113"/>
      <c r="AM36" s="114"/>
      <c r="AN36" s="151"/>
      <c r="AO36" s="151"/>
      <c r="AP36" s="113"/>
      <c r="AQ36" s="114"/>
      <c r="AR36" s="151"/>
      <c r="AS36" s="151"/>
      <c r="AT36" s="113"/>
      <c r="AU36" s="114"/>
      <c r="AV36" s="151"/>
      <c r="AW36" s="151"/>
      <c r="AX36" s="113"/>
    </row>
    <row r="37" spans="1:50" ht="13.5" customHeight="1">
      <c r="A37" s="132"/>
      <c r="B37" s="152"/>
      <c r="C37" s="153"/>
      <c r="D37" s="154"/>
      <c r="E37" s="154"/>
      <c r="F37" s="155"/>
      <c r="G37" s="154"/>
      <c r="H37" s="154"/>
      <c r="I37" s="154"/>
      <c r="J37" s="154"/>
      <c r="K37" s="153"/>
      <c r="L37" s="154"/>
      <c r="M37" s="154"/>
      <c r="N37" s="155"/>
      <c r="O37" s="153"/>
      <c r="P37" s="154"/>
      <c r="Q37" s="154"/>
      <c r="R37" s="155"/>
      <c r="S37" s="153"/>
      <c r="T37" s="154"/>
      <c r="U37" s="154"/>
      <c r="V37" s="155"/>
      <c r="W37" s="153"/>
      <c r="X37" s="154"/>
      <c r="Y37" s="154"/>
      <c r="Z37" s="155"/>
      <c r="AA37" s="153"/>
      <c r="AB37" s="154"/>
      <c r="AC37" s="154"/>
      <c r="AD37" s="155"/>
      <c r="AE37" s="153"/>
      <c r="AF37" s="154"/>
      <c r="AG37" s="154"/>
      <c r="AH37" s="155"/>
      <c r="AI37" s="153"/>
      <c r="AJ37" s="154"/>
      <c r="AK37" s="154"/>
      <c r="AL37" s="155"/>
      <c r="AM37" s="153"/>
      <c r="AN37" s="154"/>
      <c r="AO37" s="154"/>
      <c r="AP37" s="155"/>
      <c r="AQ37" s="153"/>
      <c r="AR37" s="154"/>
      <c r="AS37" s="154"/>
      <c r="AT37" s="155"/>
      <c r="AU37" s="153"/>
      <c r="AV37" s="154"/>
      <c r="AW37" s="154"/>
      <c r="AX37" s="155"/>
    </row>
    <row r="38" spans="1:50" ht="13.5" customHeight="1">
      <c r="A38" s="143"/>
      <c r="B38" s="144"/>
      <c r="C38" s="133"/>
      <c r="D38" s="134"/>
      <c r="E38" s="134"/>
      <c r="F38" s="135"/>
      <c r="G38" s="134"/>
      <c r="H38" s="134"/>
      <c r="I38" s="134"/>
      <c r="J38" s="134"/>
      <c r="K38" s="133"/>
      <c r="L38" s="134"/>
      <c r="M38" s="134"/>
      <c r="N38" s="135"/>
      <c r="O38" s="133"/>
      <c r="P38" s="134"/>
      <c r="Q38" s="134"/>
      <c r="R38" s="135"/>
      <c r="S38" s="133"/>
      <c r="T38" s="134"/>
      <c r="U38" s="134"/>
      <c r="V38" s="135"/>
      <c r="W38" s="133"/>
      <c r="X38" s="134"/>
      <c r="Y38" s="134"/>
      <c r="Z38" s="135"/>
      <c r="AA38" s="133"/>
      <c r="AB38" s="134"/>
      <c r="AC38" s="134"/>
      <c r="AD38" s="135"/>
      <c r="AE38" s="133"/>
      <c r="AF38" s="134"/>
      <c r="AG38" s="134"/>
      <c r="AH38" s="135"/>
      <c r="AI38" s="133"/>
      <c r="AJ38" s="134"/>
      <c r="AK38" s="134"/>
      <c r="AL38" s="135"/>
      <c r="AM38" s="133"/>
      <c r="AN38" s="134"/>
      <c r="AO38" s="134"/>
      <c r="AP38" s="135"/>
      <c r="AQ38" s="133"/>
      <c r="AR38" s="134"/>
      <c r="AS38" s="134"/>
      <c r="AT38" s="135"/>
      <c r="AU38" s="133"/>
      <c r="AV38" s="134"/>
      <c r="AW38" s="134"/>
      <c r="AX38" s="135"/>
    </row>
    <row r="39" spans="1:50" ht="13.5" customHeight="1">
      <c r="A39" s="145" t="s">
        <v>227</v>
      </c>
      <c r="B39" s="145"/>
      <c r="C39" s="114"/>
      <c r="D39" s="112"/>
      <c r="E39" s="112"/>
      <c r="F39" s="113"/>
      <c r="G39" s="112"/>
      <c r="H39" s="112"/>
      <c r="I39" s="112"/>
      <c r="J39" s="112"/>
      <c r="K39" s="114"/>
      <c r="L39" s="112"/>
      <c r="M39" s="112"/>
      <c r="N39" s="113"/>
      <c r="O39" s="114"/>
      <c r="P39" s="112"/>
      <c r="Q39" s="112"/>
      <c r="R39" s="113"/>
      <c r="S39" s="114"/>
      <c r="T39" s="112"/>
      <c r="U39" s="112"/>
      <c r="V39" s="113"/>
      <c r="W39" s="114"/>
      <c r="X39" s="112"/>
      <c r="Y39" s="112"/>
      <c r="Z39" s="113"/>
      <c r="AA39" s="114"/>
      <c r="AB39" s="112"/>
      <c r="AC39" s="112"/>
      <c r="AD39" s="113"/>
      <c r="AE39" s="114"/>
      <c r="AF39" s="112"/>
      <c r="AG39" s="112"/>
      <c r="AH39" s="113"/>
      <c r="AI39" s="114"/>
      <c r="AJ39" s="112"/>
      <c r="AK39" s="112"/>
      <c r="AL39" s="113"/>
      <c r="AM39" s="122"/>
      <c r="AN39" s="123"/>
      <c r="AO39" s="123"/>
      <c r="AP39" s="124"/>
      <c r="AQ39" s="114"/>
      <c r="AR39" s="112"/>
      <c r="AS39" s="112"/>
      <c r="AT39" s="113"/>
      <c r="AU39" s="114"/>
      <c r="AV39" s="112"/>
      <c r="AW39" s="112"/>
      <c r="AX39" s="113"/>
    </row>
    <row r="40" spans="1:50" ht="13.5" customHeight="1">
      <c r="A40" s="146"/>
      <c r="B40" s="147"/>
      <c r="C40" s="136"/>
      <c r="D40" s="137"/>
      <c r="E40" s="137"/>
      <c r="F40" s="138"/>
      <c r="G40" s="137"/>
      <c r="H40" s="137"/>
      <c r="I40" s="137"/>
      <c r="J40" s="137"/>
      <c r="K40" s="136"/>
      <c r="L40" s="137"/>
      <c r="M40" s="137"/>
      <c r="N40" s="138"/>
      <c r="O40" s="136"/>
      <c r="P40" s="137"/>
      <c r="Q40" s="137"/>
      <c r="R40" s="138"/>
      <c r="S40" s="136"/>
      <c r="T40" s="137"/>
      <c r="U40" s="137"/>
      <c r="V40" s="138"/>
      <c r="W40" s="136"/>
      <c r="X40" s="137"/>
      <c r="Y40" s="137"/>
      <c r="Z40" s="138"/>
      <c r="AA40" s="136"/>
      <c r="AB40" s="137"/>
      <c r="AC40" s="137"/>
      <c r="AD40" s="138"/>
      <c r="AE40" s="136"/>
      <c r="AF40" s="137"/>
      <c r="AG40" s="137"/>
      <c r="AH40" s="138"/>
      <c r="AI40" s="136"/>
      <c r="AJ40" s="137"/>
      <c r="AK40" s="137"/>
      <c r="AL40" s="138"/>
      <c r="AM40" s="136"/>
      <c r="AN40" s="137"/>
      <c r="AO40" s="137"/>
      <c r="AP40" s="138"/>
      <c r="AQ40" s="136"/>
      <c r="AR40" s="137"/>
      <c r="AS40" s="137"/>
      <c r="AT40" s="138"/>
      <c r="AU40" s="136"/>
      <c r="AV40" s="137"/>
      <c r="AW40" s="137"/>
      <c r="AX40" s="138"/>
    </row>
    <row r="41" spans="1:50">
      <c r="A41" s="89"/>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row>
  </sheetData>
  <sheetProtection algorithmName="SHA-512" hashValue="Ghi4qBjXZK5YjpPTccUwz6S636Be/YUdMQWUsMLprM6ZCCF4mmTHDHo3iQi9ONcYYHYVecV9lJ74C1Z4/Jjt8A==" saltValue="j5nwHp4YQbp9Z+ifZmsqgg==" spinCount="100000" sheet="1" formatCells="0" formatColumns="0" formatRows="0"/>
  <mergeCells count="38">
    <mergeCell ref="A2:B2"/>
    <mergeCell ref="C2:R2"/>
    <mergeCell ref="A3:B3"/>
    <mergeCell ref="C3:R3"/>
    <mergeCell ref="A4:B4"/>
    <mergeCell ref="C4:R4"/>
    <mergeCell ref="AQ7:AX7"/>
    <mergeCell ref="AE8:AG10"/>
    <mergeCell ref="AH8:AK8"/>
    <mergeCell ref="AL8:AX8"/>
    <mergeCell ref="AH9:AK9"/>
    <mergeCell ref="AL9:AX9"/>
    <mergeCell ref="AA11:AD11"/>
    <mergeCell ref="A5:B5"/>
    <mergeCell ref="C5:R5"/>
    <mergeCell ref="C7:T7"/>
    <mergeCell ref="AL7:AP7"/>
    <mergeCell ref="G11:J11"/>
    <mergeCell ref="K11:N11"/>
    <mergeCell ref="O11:R11"/>
    <mergeCell ref="S11:V11"/>
    <mergeCell ref="W11:Z11"/>
    <mergeCell ref="Z4:AF4"/>
    <mergeCell ref="Z5:AF5"/>
    <mergeCell ref="A1:AX1"/>
    <mergeCell ref="A13:B13"/>
    <mergeCell ref="S4:Y4"/>
    <mergeCell ref="S5:Y5"/>
    <mergeCell ref="AE11:AH11"/>
    <mergeCell ref="AI11:AL11"/>
    <mergeCell ref="AM11:AP11"/>
    <mergeCell ref="AQ11:AT11"/>
    <mergeCell ref="AU11:AX11"/>
    <mergeCell ref="A12:B12"/>
    <mergeCell ref="AH10:AK10"/>
    <mergeCell ref="AL10:AX10"/>
    <mergeCell ref="A11:B11"/>
    <mergeCell ref="C11:F11"/>
  </mergeCells>
  <phoneticPr fontId="4"/>
  <printOptions horizontalCentered="1"/>
  <pageMargins left="0.70866141732283472" right="0.70866141732283472" top="0.74803149606299213" bottom="0.74803149606299213" header="0.31496062992125984" footer="0.31496062992125984"/>
  <pageSetup paperSize="9" scale="71" orientation="landscape" r:id="rId1"/>
  <headerFooter>
    <oddFooter>&amp;L&amp;8&amp;A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C5545-6A9E-455A-8A1A-E71571248136}">
  <sheetPr>
    <pageSetUpPr fitToPage="1"/>
  </sheetPr>
  <dimension ref="A1:AX41"/>
  <sheetViews>
    <sheetView view="pageBreakPreview" zoomScaleNormal="100" zoomScaleSheetLayoutView="100" workbookViewId="0">
      <selection activeCell="AM11" sqref="AM11:AP11"/>
    </sheetView>
  </sheetViews>
  <sheetFormatPr defaultRowHeight="15"/>
  <cols>
    <col min="1" max="1" width="3.4140625" style="84" customWidth="1"/>
    <col min="2" max="2" width="27.4140625" style="84" customWidth="1"/>
    <col min="3" max="50" width="2.6640625" style="85" customWidth="1"/>
    <col min="51" max="16384" width="8.6640625" style="85"/>
  </cols>
  <sheetData>
    <row r="1" spans="1:50" ht="20.25" customHeight="1">
      <c r="A1" s="367" t="str">
        <f>"様式第１別紙１　整備計画書 - VI. 事業の実施スケジュール② ("&amp;table!M4&amp;"年度分)"</f>
        <v>様式第１別紙１　整備計画書 - VI. 事業の実施スケジュール② (R7年度分)</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row>
    <row r="2" spans="1:50" ht="20.25" customHeight="1">
      <c r="A2" s="452" t="s">
        <v>228</v>
      </c>
      <c r="B2" s="452"/>
      <c r="C2" s="467" t="str">
        <f>IF('別紙1_I. 企業概要'!E2="","",'別紙1_I. 企業概要'!E2)</f>
        <v/>
      </c>
      <c r="D2" s="467"/>
      <c r="E2" s="467"/>
      <c r="F2" s="467"/>
      <c r="G2" s="467"/>
      <c r="H2" s="467"/>
      <c r="I2" s="467"/>
      <c r="J2" s="467"/>
      <c r="K2" s="467"/>
      <c r="L2" s="467"/>
      <c r="M2" s="467"/>
      <c r="N2" s="467"/>
      <c r="O2" s="467"/>
      <c r="P2" s="467"/>
      <c r="Q2" s="467"/>
      <c r="R2" s="467"/>
      <c r="S2" s="105" t="s">
        <v>234</v>
      </c>
    </row>
    <row r="3" spans="1:50" ht="21" customHeight="1">
      <c r="A3" s="452" t="s">
        <v>210</v>
      </c>
      <c r="B3" s="452"/>
      <c r="C3" s="467" t="str">
        <f>IF('別紙1_I. 企業概要'!E3="","",'別紙1_I. 企業概要'!E3)</f>
        <v/>
      </c>
      <c r="D3" s="467"/>
      <c r="E3" s="467"/>
      <c r="F3" s="467"/>
      <c r="G3" s="467"/>
      <c r="H3" s="467"/>
      <c r="I3" s="467"/>
      <c r="J3" s="467"/>
      <c r="K3" s="467"/>
      <c r="L3" s="467"/>
      <c r="M3" s="467"/>
      <c r="N3" s="467"/>
      <c r="O3" s="467"/>
      <c r="P3" s="467"/>
      <c r="Q3" s="467"/>
      <c r="R3" s="467"/>
      <c r="S3" s="105" t="s">
        <v>234</v>
      </c>
    </row>
    <row r="4" spans="1:50" ht="21" customHeight="1">
      <c r="A4" s="452" t="s">
        <v>211</v>
      </c>
      <c r="B4" s="452"/>
      <c r="C4" s="453" t="str">
        <f>IF('別紙1_I. 企業概要'!F6="","",'別紙1_I. 企業概要'!F6)</f>
        <v/>
      </c>
      <c r="D4" s="453"/>
      <c r="E4" s="453"/>
      <c r="F4" s="453"/>
      <c r="G4" s="453"/>
      <c r="H4" s="453"/>
      <c r="I4" s="453"/>
      <c r="J4" s="453"/>
      <c r="K4" s="453"/>
      <c r="L4" s="453"/>
      <c r="M4" s="453"/>
      <c r="N4" s="453"/>
      <c r="O4" s="453"/>
      <c r="P4" s="453"/>
      <c r="Q4" s="453"/>
      <c r="R4" s="453"/>
      <c r="S4" s="443" t="s">
        <v>231</v>
      </c>
      <c r="T4" s="444"/>
      <c r="U4" s="444"/>
      <c r="V4" s="444"/>
      <c r="W4" s="444"/>
      <c r="X4" s="444"/>
      <c r="Y4" s="444"/>
      <c r="Z4" s="440"/>
      <c r="AA4" s="440"/>
      <c r="AB4" s="440"/>
      <c r="AC4" s="440"/>
      <c r="AD4" s="440"/>
      <c r="AE4" s="440"/>
      <c r="AF4" s="440"/>
    </row>
    <row r="5" spans="1:50" ht="21" customHeight="1">
      <c r="A5" s="452" t="s">
        <v>212</v>
      </c>
      <c r="B5" s="452"/>
      <c r="C5" s="453" t="str">
        <f>IF('別紙1_II. 補助事業概要'!F7="","",'別紙1_II. 補助事業概要'!F7)</f>
        <v/>
      </c>
      <c r="D5" s="453"/>
      <c r="E5" s="453"/>
      <c r="F5" s="453"/>
      <c r="G5" s="453"/>
      <c r="H5" s="453"/>
      <c r="I5" s="453"/>
      <c r="J5" s="453"/>
      <c r="K5" s="453"/>
      <c r="L5" s="453"/>
      <c r="M5" s="453"/>
      <c r="N5" s="453"/>
      <c r="O5" s="453"/>
      <c r="P5" s="453"/>
      <c r="Q5" s="453"/>
      <c r="R5" s="453"/>
      <c r="S5" s="443" t="s">
        <v>232</v>
      </c>
      <c r="T5" s="444"/>
      <c r="U5" s="444"/>
      <c r="V5" s="444"/>
      <c r="W5" s="444"/>
      <c r="X5" s="444"/>
      <c r="Y5" s="444"/>
      <c r="Z5" s="440"/>
      <c r="AA5" s="440"/>
      <c r="AB5" s="440"/>
      <c r="AC5" s="440"/>
      <c r="AD5" s="440"/>
      <c r="AE5" s="440"/>
      <c r="AF5" s="440"/>
    </row>
    <row r="6" spans="1:50" ht="13.5" customHeight="1">
      <c r="B6" s="106" t="s">
        <v>209</v>
      </c>
    </row>
    <row r="7" spans="1:50" ht="19.5" customHeight="1">
      <c r="C7" s="454" t="str">
        <f>table!M4&amp;"年度　事業工程表"</f>
        <v>R7年度　事業工程表</v>
      </c>
      <c r="D7" s="454"/>
      <c r="E7" s="454"/>
      <c r="F7" s="454"/>
      <c r="G7" s="454"/>
      <c r="H7" s="454"/>
      <c r="I7" s="454"/>
      <c r="J7" s="454"/>
      <c r="K7" s="454"/>
      <c r="L7" s="454"/>
      <c r="M7" s="454"/>
      <c r="N7" s="454"/>
      <c r="O7" s="454"/>
      <c r="P7" s="454"/>
      <c r="Q7" s="454"/>
      <c r="R7" s="454"/>
      <c r="S7" s="454"/>
      <c r="T7" s="454"/>
      <c r="AE7" s="86"/>
      <c r="AF7" s="86"/>
      <c r="AL7" s="472" t="s">
        <v>213</v>
      </c>
      <c r="AM7" s="472"/>
      <c r="AN7" s="472"/>
      <c r="AO7" s="472"/>
      <c r="AP7" s="472"/>
      <c r="AQ7" s="456" t="s">
        <v>214</v>
      </c>
      <c r="AR7" s="457"/>
      <c r="AS7" s="457"/>
      <c r="AT7" s="457"/>
      <c r="AU7" s="457"/>
      <c r="AV7" s="457"/>
      <c r="AW7" s="457"/>
      <c r="AX7" s="457"/>
    </row>
    <row r="8" spans="1:50" ht="21" customHeight="1">
      <c r="C8" s="87"/>
      <c r="D8" s="87"/>
      <c r="E8" s="87"/>
      <c r="F8" s="87"/>
      <c r="G8" s="87"/>
      <c r="H8" s="87"/>
      <c r="I8" s="87"/>
      <c r="J8" s="87"/>
      <c r="K8" s="87"/>
      <c r="L8" s="87"/>
      <c r="M8" s="87"/>
      <c r="N8" s="87"/>
      <c r="O8" s="87"/>
      <c r="P8" s="87"/>
      <c r="Q8" s="87"/>
      <c r="R8" s="87"/>
      <c r="S8" s="87"/>
      <c r="T8" s="87"/>
      <c r="AE8" s="458" t="s">
        <v>215</v>
      </c>
      <c r="AF8" s="459"/>
      <c r="AG8" s="460"/>
      <c r="AH8" s="450" t="s">
        <v>216</v>
      </c>
      <c r="AI8" s="450"/>
      <c r="AJ8" s="450"/>
      <c r="AK8" s="450"/>
      <c r="AL8" s="451"/>
      <c r="AM8" s="451"/>
      <c r="AN8" s="451"/>
      <c r="AO8" s="451"/>
      <c r="AP8" s="451"/>
      <c r="AQ8" s="451"/>
      <c r="AR8" s="451"/>
      <c r="AS8" s="451"/>
      <c r="AT8" s="451"/>
      <c r="AU8" s="451"/>
      <c r="AV8" s="451"/>
      <c r="AW8" s="451"/>
      <c r="AX8" s="451"/>
    </row>
    <row r="9" spans="1:50" ht="21" customHeight="1">
      <c r="C9" s="87"/>
      <c r="D9" s="87"/>
      <c r="E9" s="87"/>
      <c r="F9" s="87"/>
      <c r="G9" s="87"/>
      <c r="H9" s="87"/>
      <c r="I9" s="87"/>
      <c r="J9" s="87"/>
      <c r="K9" s="87"/>
      <c r="L9" s="87"/>
      <c r="M9" s="87"/>
      <c r="N9" s="87"/>
      <c r="O9" s="87"/>
      <c r="P9" s="87"/>
      <c r="Q9" s="87"/>
      <c r="R9" s="87"/>
      <c r="S9" s="87"/>
      <c r="T9" s="87"/>
      <c r="AE9" s="461"/>
      <c r="AF9" s="462"/>
      <c r="AG9" s="463"/>
      <c r="AH9" s="450" t="s">
        <v>217</v>
      </c>
      <c r="AI9" s="450"/>
      <c r="AJ9" s="450"/>
      <c r="AK9" s="450"/>
      <c r="AL9" s="451"/>
      <c r="AM9" s="451"/>
      <c r="AN9" s="451"/>
      <c r="AO9" s="451"/>
      <c r="AP9" s="451"/>
      <c r="AQ9" s="451"/>
      <c r="AR9" s="451"/>
      <c r="AS9" s="451"/>
      <c r="AT9" s="451"/>
      <c r="AU9" s="451"/>
      <c r="AV9" s="451"/>
      <c r="AW9" s="451"/>
      <c r="AX9" s="451"/>
    </row>
    <row r="10" spans="1:50" ht="21" customHeight="1">
      <c r="AE10" s="464"/>
      <c r="AF10" s="465"/>
      <c r="AG10" s="466"/>
      <c r="AH10" s="450" t="s">
        <v>218</v>
      </c>
      <c r="AI10" s="450"/>
      <c r="AJ10" s="450"/>
      <c r="AK10" s="450"/>
      <c r="AL10" s="451"/>
      <c r="AM10" s="451"/>
      <c r="AN10" s="451"/>
      <c r="AO10" s="451"/>
      <c r="AP10" s="451"/>
      <c r="AQ10" s="451"/>
      <c r="AR10" s="451"/>
      <c r="AS10" s="451"/>
      <c r="AT10" s="451"/>
      <c r="AU10" s="451"/>
      <c r="AV10" s="451"/>
      <c r="AW10" s="451"/>
      <c r="AX10" s="451"/>
    </row>
    <row r="11" spans="1:50" s="88" customFormat="1" ht="22.5" customHeight="1">
      <c r="A11" s="445" t="s">
        <v>219</v>
      </c>
      <c r="B11" s="447"/>
      <c r="C11" s="445" t="str">
        <f>table!$N$4&amp;"/4月"</f>
        <v>2025/4月</v>
      </c>
      <c r="D11" s="446"/>
      <c r="E11" s="446"/>
      <c r="F11" s="447"/>
      <c r="G11" s="445" t="str">
        <f>table!$N$4&amp;"/5月"</f>
        <v>2025/5月</v>
      </c>
      <c r="H11" s="446"/>
      <c r="I11" s="446"/>
      <c r="J11" s="447"/>
      <c r="K11" s="445" t="str">
        <f>table!$N$4&amp;"/6月"</f>
        <v>2025/6月</v>
      </c>
      <c r="L11" s="446"/>
      <c r="M11" s="446"/>
      <c r="N11" s="447"/>
      <c r="O11" s="445" t="str">
        <f>table!$N$4&amp;"/7月"</f>
        <v>2025/7月</v>
      </c>
      <c r="P11" s="446"/>
      <c r="Q11" s="446"/>
      <c r="R11" s="447"/>
      <c r="S11" s="445" t="str">
        <f>table!$N$4&amp;"/8月"</f>
        <v>2025/8月</v>
      </c>
      <c r="T11" s="446"/>
      <c r="U11" s="446"/>
      <c r="V11" s="447"/>
      <c r="W11" s="445" t="str">
        <f>table!$N$4&amp;"/9月"</f>
        <v>2025/9月</v>
      </c>
      <c r="X11" s="446"/>
      <c r="Y11" s="446"/>
      <c r="Z11" s="447"/>
      <c r="AA11" s="445" t="str">
        <f>table!$N$4&amp;"/10月"</f>
        <v>2025/10月</v>
      </c>
      <c r="AB11" s="446"/>
      <c r="AC11" s="446"/>
      <c r="AD11" s="447"/>
      <c r="AE11" s="445" t="str">
        <f>table!$N$4&amp;"/11月"</f>
        <v>2025/11月</v>
      </c>
      <c r="AF11" s="446"/>
      <c r="AG11" s="446"/>
      <c r="AH11" s="447"/>
      <c r="AI11" s="445" t="str">
        <f>table!$N$4&amp;"/12月"</f>
        <v>2025/12月</v>
      </c>
      <c r="AJ11" s="446"/>
      <c r="AK11" s="446"/>
      <c r="AL11" s="447"/>
      <c r="AM11" s="445" t="str">
        <f>table!$N$5&amp;"/1月"</f>
        <v>2026/1月</v>
      </c>
      <c r="AN11" s="446"/>
      <c r="AO11" s="446"/>
      <c r="AP11" s="447"/>
      <c r="AQ11" s="445" t="str">
        <f>table!$N$5&amp;"/2月"</f>
        <v>2026/2月</v>
      </c>
      <c r="AR11" s="446"/>
      <c r="AS11" s="446"/>
      <c r="AT11" s="447"/>
      <c r="AU11" s="445" t="str">
        <f>table!$N$5&amp;"/3月"</f>
        <v>2026/3月</v>
      </c>
      <c r="AV11" s="446"/>
      <c r="AW11" s="446"/>
      <c r="AX11" s="447"/>
    </row>
    <row r="12" spans="1:50" s="88" customFormat="1" ht="13.5" customHeight="1">
      <c r="A12" s="468" t="s">
        <v>229</v>
      </c>
      <c r="B12" s="469"/>
      <c r="C12" s="108"/>
      <c r="D12" s="109"/>
      <c r="E12" s="109"/>
      <c r="F12" s="110"/>
      <c r="G12" s="109"/>
      <c r="H12" s="109"/>
      <c r="I12" s="109"/>
      <c r="J12" s="109"/>
      <c r="K12" s="108"/>
      <c r="L12" s="109"/>
      <c r="M12" s="109"/>
      <c r="N12" s="110"/>
      <c r="O12" s="108"/>
      <c r="P12" s="109"/>
      <c r="Q12" s="109"/>
      <c r="R12" s="110"/>
      <c r="S12" s="108"/>
      <c r="T12" s="109"/>
      <c r="U12" s="109"/>
      <c r="V12" s="110"/>
      <c r="W12" s="108"/>
      <c r="X12" s="109"/>
      <c r="Y12" s="109"/>
      <c r="Z12" s="110"/>
      <c r="AA12" s="108"/>
      <c r="AB12" s="109"/>
      <c r="AC12" s="109"/>
      <c r="AD12" s="110"/>
      <c r="AE12" s="108"/>
      <c r="AF12" s="109"/>
      <c r="AG12" s="109"/>
      <c r="AH12" s="110"/>
      <c r="AI12" s="108"/>
      <c r="AJ12" s="109"/>
      <c r="AK12" s="109"/>
      <c r="AL12" s="110"/>
      <c r="AM12" s="108"/>
      <c r="AN12" s="109"/>
      <c r="AO12" s="109"/>
      <c r="AP12" s="110"/>
      <c r="AQ12" s="108"/>
      <c r="AR12" s="109"/>
      <c r="AS12" s="109"/>
      <c r="AT12" s="110"/>
      <c r="AU12" s="108"/>
      <c r="AV12" s="109"/>
      <c r="AW12" s="109"/>
      <c r="AX12" s="110"/>
    </row>
    <row r="13" spans="1:50" ht="13.5" customHeight="1">
      <c r="A13" s="470" t="s">
        <v>220</v>
      </c>
      <c r="B13" s="471"/>
      <c r="C13" s="111"/>
      <c r="D13" s="112"/>
      <c r="E13" s="112"/>
      <c r="F13" s="113"/>
      <c r="G13" s="112"/>
      <c r="H13" s="112"/>
      <c r="I13" s="112"/>
      <c r="J13" s="112"/>
      <c r="K13" s="114"/>
      <c r="L13" s="112"/>
      <c r="M13" s="112"/>
      <c r="N13" s="113"/>
      <c r="O13" s="114"/>
      <c r="P13" s="112"/>
      <c r="Q13" s="112"/>
      <c r="R13" s="113"/>
      <c r="S13" s="114"/>
      <c r="T13" s="112"/>
      <c r="U13" s="112"/>
      <c r="V13" s="113"/>
      <c r="W13" s="114"/>
      <c r="X13" s="112"/>
      <c r="Y13" s="112"/>
      <c r="Z13" s="113"/>
      <c r="AA13" s="114"/>
      <c r="AB13" s="112"/>
      <c r="AC13" s="112"/>
      <c r="AD13" s="113"/>
      <c r="AE13" s="114"/>
      <c r="AF13" s="112"/>
      <c r="AG13" s="112"/>
      <c r="AH13" s="113"/>
      <c r="AI13" s="114"/>
      <c r="AJ13" s="112"/>
      <c r="AK13" s="112"/>
      <c r="AL13" s="113"/>
      <c r="AM13" s="114"/>
      <c r="AN13" s="112"/>
      <c r="AO13" s="112"/>
      <c r="AP13" s="113"/>
      <c r="AQ13" s="114"/>
      <c r="AR13" s="112"/>
      <c r="AS13" s="112"/>
      <c r="AT13" s="113"/>
      <c r="AU13" s="114"/>
      <c r="AV13" s="112"/>
      <c r="AW13" s="112"/>
      <c r="AX13" s="113"/>
    </row>
    <row r="14" spans="1:50" ht="13.5" customHeight="1">
      <c r="A14" s="91" t="s">
        <v>221</v>
      </c>
      <c r="B14" s="92"/>
      <c r="C14" s="111"/>
      <c r="D14" s="112"/>
      <c r="E14" s="112"/>
      <c r="F14" s="113"/>
      <c r="G14" s="112"/>
      <c r="H14" s="112"/>
      <c r="I14" s="112"/>
      <c r="J14" s="112"/>
      <c r="K14" s="114"/>
      <c r="L14" s="112"/>
      <c r="M14" s="112"/>
      <c r="N14" s="113"/>
      <c r="O14" s="114"/>
      <c r="P14" s="112"/>
      <c r="Q14" s="112"/>
      <c r="R14" s="113"/>
      <c r="S14" s="114"/>
      <c r="T14" s="112"/>
      <c r="U14" s="112"/>
      <c r="V14" s="113"/>
      <c r="W14" s="114"/>
      <c r="X14" s="112"/>
      <c r="Y14" s="112"/>
      <c r="Z14" s="113"/>
      <c r="AA14" s="114"/>
      <c r="AB14" s="112"/>
      <c r="AC14" s="112"/>
      <c r="AD14" s="113"/>
      <c r="AE14" s="114"/>
      <c r="AF14" s="112"/>
      <c r="AG14" s="112"/>
      <c r="AH14" s="113"/>
      <c r="AI14" s="114"/>
      <c r="AJ14" s="112"/>
      <c r="AK14" s="112"/>
      <c r="AL14" s="113"/>
      <c r="AM14" s="114"/>
      <c r="AN14" s="112"/>
      <c r="AO14" s="112"/>
      <c r="AP14" s="113"/>
      <c r="AQ14" s="114"/>
      <c r="AR14" s="112"/>
      <c r="AS14" s="112"/>
      <c r="AT14" s="113"/>
      <c r="AU14" s="114"/>
      <c r="AV14" s="112"/>
      <c r="AW14" s="112"/>
      <c r="AX14" s="113"/>
    </row>
    <row r="15" spans="1:50" ht="13.5" customHeight="1">
      <c r="A15" s="93"/>
      <c r="B15" s="116" t="s">
        <v>222</v>
      </c>
      <c r="C15" s="111"/>
      <c r="D15" s="112"/>
      <c r="E15" s="112"/>
      <c r="F15" s="113"/>
      <c r="G15" s="112"/>
      <c r="H15" s="112"/>
      <c r="I15" s="112"/>
      <c r="J15" s="112"/>
      <c r="K15" s="114"/>
      <c r="L15" s="112"/>
      <c r="M15" s="112"/>
      <c r="N15" s="113"/>
      <c r="O15" s="114"/>
      <c r="P15" s="112"/>
      <c r="Q15" s="112"/>
      <c r="R15" s="113"/>
      <c r="S15" s="114"/>
      <c r="T15" s="112"/>
      <c r="U15" s="112"/>
      <c r="V15" s="113"/>
      <c r="W15" s="114"/>
      <c r="X15" s="112"/>
      <c r="Y15" s="112"/>
      <c r="Z15" s="113"/>
      <c r="AA15" s="114"/>
      <c r="AB15" s="112"/>
      <c r="AC15" s="112"/>
      <c r="AD15" s="113"/>
      <c r="AE15" s="114"/>
      <c r="AF15" s="112"/>
      <c r="AG15" s="112"/>
      <c r="AH15" s="113"/>
      <c r="AI15" s="114"/>
      <c r="AJ15" s="112"/>
      <c r="AK15" s="112"/>
      <c r="AL15" s="113"/>
      <c r="AM15" s="114"/>
      <c r="AN15" s="112"/>
      <c r="AO15" s="112"/>
      <c r="AP15" s="113"/>
      <c r="AQ15" s="114"/>
      <c r="AR15" s="112"/>
      <c r="AS15" s="112"/>
      <c r="AT15" s="113"/>
      <c r="AU15" s="114"/>
      <c r="AV15" s="112"/>
      <c r="AW15" s="112"/>
      <c r="AX15" s="113"/>
    </row>
    <row r="16" spans="1:50" ht="13.5" customHeight="1">
      <c r="A16" s="93"/>
      <c r="B16" s="116" t="s">
        <v>223</v>
      </c>
      <c r="C16" s="111"/>
      <c r="D16" s="112"/>
      <c r="E16" s="112"/>
      <c r="F16" s="113"/>
      <c r="G16" s="112"/>
      <c r="H16" s="112"/>
      <c r="I16" s="112"/>
      <c r="J16" s="112"/>
      <c r="K16" s="114"/>
      <c r="L16" s="112"/>
      <c r="M16" s="112"/>
      <c r="N16" s="113"/>
      <c r="O16" s="114"/>
      <c r="P16" s="112"/>
      <c r="Q16" s="112"/>
      <c r="R16" s="113"/>
      <c r="S16" s="114"/>
      <c r="T16" s="112"/>
      <c r="U16" s="112"/>
      <c r="V16" s="113"/>
      <c r="W16" s="114"/>
      <c r="X16" s="112"/>
      <c r="Y16" s="112"/>
      <c r="Z16" s="113"/>
      <c r="AA16" s="114"/>
      <c r="AB16" s="112"/>
      <c r="AC16" s="112"/>
      <c r="AD16" s="113"/>
      <c r="AE16" s="114"/>
      <c r="AF16" s="112"/>
      <c r="AG16" s="112"/>
      <c r="AH16" s="113"/>
      <c r="AI16" s="114"/>
      <c r="AJ16" s="112"/>
      <c r="AK16" s="112"/>
      <c r="AL16" s="113"/>
      <c r="AM16" s="114"/>
      <c r="AN16" s="112"/>
      <c r="AO16" s="112"/>
      <c r="AP16" s="113"/>
      <c r="AQ16" s="114"/>
      <c r="AR16" s="112"/>
      <c r="AS16" s="112"/>
      <c r="AT16" s="113"/>
      <c r="AU16" s="114"/>
      <c r="AV16" s="112"/>
      <c r="AW16" s="112"/>
      <c r="AX16" s="113"/>
    </row>
    <row r="17" spans="1:50" ht="13.5" customHeight="1">
      <c r="A17" s="94"/>
      <c r="B17" s="118"/>
      <c r="C17" s="111"/>
      <c r="D17" s="112"/>
      <c r="E17" s="112"/>
      <c r="F17" s="113"/>
      <c r="G17" s="112"/>
      <c r="H17" s="112"/>
      <c r="I17" s="112"/>
      <c r="J17" s="112"/>
      <c r="K17" s="114"/>
      <c r="L17" s="112"/>
      <c r="M17" s="112"/>
      <c r="N17" s="113"/>
      <c r="O17" s="114"/>
      <c r="P17" s="112"/>
      <c r="Q17" s="112"/>
      <c r="R17" s="113"/>
      <c r="S17" s="114"/>
      <c r="T17" s="112"/>
      <c r="U17" s="112"/>
      <c r="V17" s="113"/>
      <c r="W17" s="114"/>
      <c r="X17" s="112"/>
      <c r="Y17" s="112"/>
      <c r="Z17" s="113"/>
      <c r="AA17" s="114"/>
      <c r="AB17" s="112"/>
      <c r="AC17" s="112"/>
      <c r="AD17" s="113"/>
      <c r="AE17" s="114"/>
      <c r="AF17" s="112"/>
      <c r="AG17" s="112"/>
      <c r="AH17" s="113"/>
      <c r="AI17" s="114"/>
      <c r="AJ17" s="112"/>
      <c r="AK17" s="112"/>
      <c r="AL17" s="113"/>
      <c r="AM17" s="114"/>
      <c r="AN17" s="112"/>
      <c r="AO17" s="112"/>
      <c r="AP17" s="113"/>
      <c r="AQ17" s="114"/>
      <c r="AR17" s="112"/>
      <c r="AS17" s="112"/>
      <c r="AT17" s="113"/>
      <c r="AU17" s="114"/>
      <c r="AV17" s="112"/>
      <c r="AW17" s="112"/>
      <c r="AX17" s="113"/>
    </row>
    <row r="18" spans="1:50" ht="13.5" customHeight="1">
      <c r="A18" s="91" t="s">
        <v>221</v>
      </c>
      <c r="B18" s="92"/>
      <c r="C18" s="119"/>
      <c r="D18" s="120"/>
      <c r="E18" s="120"/>
      <c r="F18" s="121"/>
      <c r="G18" s="120"/>
      <c r="H18" s="120"/>
      <c r="I18" s="120"/>
      <c r="J18" s="120"/>
      <c r="K18" s="119"/>
      <c r="L18" s="120"/>
      <c r="M18" s="120"/>
      <c r="N18" s="121"/>
      <c r="O18" s="119"/>
      <c r="P18" s="120"/>
      <c r="Q18" s="120"/>
      <c r="R18" s="121"/>
      <c r="S18" s="119"/>
      <c r="T18" s="120"/>
      <c r="U18" s="120"/>
      <c r="V18" s="121"/>
      <c r="W18" s="119"/>
      <c r="X18" s="120"/>
      <c r="Y18" s="120"/>
      <c r="Z18" s="121"/>
      <c r="AA18" s="119"/>
      <c r="AB18" s="120"/>
      <c r="AC18" s="120"/>
      <c r="AD18" s="121"/>
      <c r="AE18" s="119"/>
      <c r="AF18" s="120"/>
      <c r="AG18" s="120"/>
      <c r="AH18" s="121"/>
      <c r="AI18" s="119"/>
      <c r="AJ18" s="120"/>
      <c r="AK18" s="120"/>
      <c r="AL18" s="121"/>
      <c r="AM18" s="119"/>
      <c r="AN18" s="120"/>
      <c r="AO18" s="120"/>
      <c r="AP18" s="121"/>
      <c r="AQ18" s="119"/>
      <c r="AR18" s="120"/>
      <c r="AS18" s="120"/>
      <c r="AT18" s="121"/>
      <c r="AU18" s="119"/>
      <c r="AV18" s="120"/>
      <c r="AW18" s="120"/>
      <c r="AX18" s="121"/>
    </row>
    <row r="19" spans="1:50" ht="13.5" customHeight="1">
      <c r="A19" s="93"/>
      <c r="B19" s="116" t="s">
        <v>222</v>
      </c>
      <c r="C19" s="122"/>
      <c r="D19" s="123"/>
      <c r="E19" s="123"/>
      <c r="F19" s="124"/>
      <c r="G19" s="123"/>
      <c r="H19" s="123"/>
      <c r="I19" s="123"/>
      <c r="J19" s="123"/>
      <c r="K19" s="122"/>
      <c r="L19" s="123"/>
      <c r="M19" s="123"/>
      <c r="N19" s="124"/>
      <c r="O19" s="122"/>
      <c r="P19" s="123"/>
      <c r="Q19" s="123"/>
      <c r="R19" s="124"/>
      <c r="S19" s="122"/>
      <c r="T19" s="123"/>
      <c r="U19" s="123"/>
      <c r="V19" s="124"/>
      <c r="W19" s="122"/>
      <c r="X19" s="123"/>
      <c r="Y19" s="123"/>
      <c r="Z19" s="124"/>
      <c r="AA19" s="122"/>
      <c r="AB19" s="123"/>
      <c r="AC19" s="123"/>
      <c r="AD19" s="124"/>
      <c r="AE19" s="122"/>
      <c r="AF19" s="123"/>
      <c r="AG19" s="123"/>
      <c r="AH19" s="124"/>
      <c r="AI19" s="122"/>
      <c r="AJ19" s="123"/>
      <c r="AK19" s="123"/>
      <c r="AL19" s="124"/>
      <c r="AM19" s="122"/>
      <c r="AN19" s="123"/>
      <c r="AO19" s="123"/>
      <c r="AP19" s="124"/>
      <c r="AQ19" s="122"/>
      <c r="AR19" s="123"/>
      <c r="AS19" s="123"/>
      <c r="AT19" s="124"/>
      <c r="AU19" s="122"/>
      <c r="AV19" s="123"/>
      <c r="AW19" s="123"/>
      <c r="AX19" s="124"/>
    </row>
    <row r="20" spans="1:50" ht="13.5" customHeight="1">
      <c r="A20" s="93"/>
      <c r="B20" s="116" t="s">
        <v>223</v>
      </c>
      <c r="C20" s="122"/>
      <c r="D20" s="123"/>
      <c r="E20" s="123"/>
      <c r="F20" s="124"/>
      <c r="G20" s="123"/>
      <c r="H20" s="123"/>
      <c r="I20" s="123"/>
      <c r="J20" s="123"/>
      <c r="K20" s="122"/>
      <c r="L20" s="123"/>
      <c r="M20" s="123"/>
      <c r="N20" s="124"/>
      <c r="O20" s="122"/>
      <c r="P20" s="123"/>
      <c r="Q20" s="123"/>
      <c r="R20" s="124"/>
      <c r="S20" s="122"/>
      <c r="T20" s="123"/>
      <c r="U20" s="123"/>
      <c r="V20" s="124"/>
      <c r="W20" s="122"/>
      <c r="X20" s="123"/>
      <c r="Y20" s="123"/>
      <c r="Z20" s="124"/>
      <c r="AA20" s="122"/>
      <c r="AB20" s="123"/>
      <c r="AC20" s="123"/>
      <c r="AD20" s="124"/>
      <c r="AE20" s="122"/>
      <c r="AF20" s="123"/>
      <c r="AG20" s="123"/>
      <c r="AH20" s="124"/>
      <c r="AI20" s="122"/>
      <c r="AJ20" s="123"/>
      <c r="AK20" s="123"/>
      <c r="AL20" s="124"/>
      <c r="AM20" s="122"/>
      <c r="AN20" s="123"/>
      <c r="AO20" s="123"/>
      <c r="AP20" s="124"/>
      <c r="AQ20" s="122"/>
      <c r="AR20" s="123"/>
      <c r="AS20" s="123"/>
      <c r="AT20" s="124"/>
      <c r="AU20" s="122"/>
      <c r="AV20" s="123"/>
      <c r="AW20" s="123"/>
      <c r="AX20" s="124"/>
    </row>
    <row r="21" spans="1:50" ht="13.5" customHeight="1">
      <c r="A21" s="95"/>
      <c r="B21" s="116"/>
      <c r="C21" s="114"/>
      <c r="D21" s="112"/>
      <c r="E21" s="112"/>
      <c r="F21" s="113"/>
      <c r="G21" s="112"/>
      <c r="H21" s="112"/>
      <c r="I21" s="112"/>
      <c r="J21" s="112"/>
      <c r="K21" s="114"/>
      <c r="L21" s="112"/>
      <c r="M21" s="112"/>
      <c r="N21" s="113"/>
      <c r="O21" s="114"/>
      <c r="P21" s="112"/>
      <c r="Q21" s="112"/>
      <c r="R21" s="113"/>
      <c r="S21" s="114"/>
      <c r="T21" s="112"/>
      <c r="U21" s="112"/>
      <c r="V21" s="113"/>
      <c r="W21" s="114"/>
      <c r="X21" s="112"/>
      <c r="Y21" s="112"/>
      <c r="Z21" s="113"/>
      <c r="AA21" s="114"/>
      <c r="AB21" s="112"/>
      <c r="AC21" s="112"/>
      <c r="AD21" s="113"/>
      <c r="AE21" s="114"/>
      <c r="AF21" s="112"/>
      <c r="AG21" s="112"/>
      <c r="AH21" s="113"/>
      <c r="AI21" s="114"/>
      <c r="AJ21" s="112"/>
      <c r="AK21" s="112"/>
      <c r="AL21" s="113"/>
      <c r="AM21" s="114"/>
      <c r="AN21" s="112"/>
      <c r="AO21" s="112"/>
      <c r="AP21" s="113"/>
      <c r="AQ21" s="114"/>
      <c r="AR21" s="112"/>
      <c r="AS21" s="112"/>
      <c r="AT21" s="113"/>
      <c r="AU21" s="114"/>
      <c r="AV21" s="112"/>
      <c r="AW21" s="112"/>
      <c r="AX21" s="113"/>
    </row>
    <row r="22" spans="1:50" ht="13.5" customHeight="1">
      <c r="A22" s="91" t="s">
        <v>224</v>
      </c>
      <c r="B22" s="92"/>
      <c r="C22" s="119"/>
      <c r="D22" s="120"/>
      <c r="E22" s="120"/>
      <c r="F22" s="121"/>
      <c r="G22" s="120"/>
      <c r="H22" s="120"/>
      <c r="I22" s="120"/>
      <c r="J22" s="120"/>
      <c r="K22" s="119"/>
      <c r="L22" s="120"/>
      <c r="M22" s="120"/>
      <c r="N22" s="121"/>
      <c r="O22" s="119"/>
      <c r="P22" s="120"/>
      <c r="Q22" s="120"/>
      <c r="R22" s="121"/>
      <c r="S22" s="119"/>
      <c r="T22" s="120"/>
      <c r="U22" s="120"/>
      <c r="V22" s="121"/>
      <c r="W22" s="119"/>
      <c r="X22" s="120"/>
      <c r="Y22" s="120"/>
      <c r="Z22" s="121"/>
      <c r="AA22" s="119"/>
      <c r="AB22" s="120"/>
      <c r="AC22" s="120"/>
      <c r="AD22" s="121"/>
      <c r="AE22" s="119"/>
      <c r="AF22" s="120"/>
      <c r="AG22" s="120"/>
      <c r="AH22" s="121"/>
      <c r="AI22" s="119"/>
      <c r="AJ22" s="120"/>
      <c r="AK22" s="120"/>
      <c r="AL22" s="121"/>
      <c r="AM22" s="119"/>
      <c r="AN22" s="120"/>
      <c r="AO22" s="120"/>
      <c r="AP22" s="121"/>
      <c r="AQ22" s="119"/>
      <c r="AR22" s="120"/>
      <c r="AS22" s="120"/>
      <c r="AT22" s="121"/>
      <c r="AU22" s="119"/>
      <c r="AV22" s="120"/>
      <c r="AW22" s="120"/>
      <c r="AX22" s="121"/>
    </row>
    <row r="23" spans="1:50" ht="13.5" customHeight="1">
      <c r="A23" s="93"/>
      <c r="B23" s="116" t="s">
        <v>222</v>
      </c>
      <c r="C23" s="122"/>
      <c r="D23" s="123"/>
      <c r="E23" s="123"/>
      <c r="F23" s="124"/>
      <c r="G23" s="123"/>
      <c r="H23" s="123"/>
      <c r="I23" s="123"/>
      <c r="J23" s="123"/>
      <c r="K23" s="122"/>
      <c r="L23" s="123"/>
      <c r="M23" s="123"/>
      <c r="N23" s="124"/>
      <c r="O23" s="122"/>
      <c r="P23" s="123"/>
      <c r="Q23" s="123"/>
      <c r="R23" s="124"/>
      <c r="S23" s="122"/>
      <c r="T23" s="123"/>
      <c r="U23" s="123"/>
      <c r="V23" s="124"/>
      <c r="W23" s="122"/>
      <c r="X23" s="123"/>
      <c r="Y23" s="123"/>
      <c r="Z23" s="124"/>
      <c r="AA23" s="122"/>
      <c r="AB23" s="123"/>
      <c r="AC23" s="123"/>
      <c r="AD23" s="124"/>
      <c r="AE23" s="122"/>
      <c r="AF23" s="123"/>
      <c r="AG23" s="123"/>
      <c r="AH23" s="124"/>
      <c r="AI23" s="122"/>
      <c r="AJ23" s="123"/>
      <c r="AK23" s="123"/>
      <c r="AL23" s="124"/>
      <c r="AM23" s="122"/>
      <c r="AN23" s="123"/>
      <c r="AO23" s="123"/>
      <c r="AP23" s="124"/>
      <c r="AQ23" s="122"/>
      <c r="AR23" s="123"/>
      <c r="AS23" s="123"/>
      <c r="AT23" s="124"/>
      <c r="AU23" s="122"/>
      <c r="AV23" s="123"/>
      <c r="AW23" s="123"/>
      <c r="AX23" s="124"/>
    </row>
    <row r="24" spans="1:50" ht="13.5" customHeight="1">
      <c r="A24" s="93"/>
      <c r="B24" s="116" t="s">
        <v>223</v>
      </c>
      <c r="C24" s="122"/>
      <c r="D24" s="123"/>
      <c r="E24" s="123"/>
      <c r="F24" s="124"/>
      <c r="G24" s="123"/>
      <c r="H24" s="123"/>
      <c r="I24" s="123"/>
      <c r="J24" s="123"/>
      <c r="K24" s="122"/>
      <c r="L24" s="123"/>
      <c r="M24" s="123"/>
      <c r="N24" s="124"/>
      <c r="O24" s="122"/>
      <c r="P24" s="123"/>
      <c r="Q24" s="123"/>
      <c r="R24" s="124"/>
      <c r="S24" s="122"/>
      <c r="T24" s="123"/>
      <c r="U24" s="123"/>
      <c r="V24" s="124"/>
      <c r="W24" s="122"/>
      <c r="X24" s="123"/>
      <c r="Y24" s="123"/>
      <c r="Z24" s="124"/>
      <c r="AA24" s="122"/>
      <c r="AB24" s="123"/>
      <c r="AC24" s="123"/>
      <c r="AD24" s="124"/>
      <c r="AE24" s="122"/>
      <c r="AF24" s="123"/>
      <c r="AG24" s="123"/>
      <c r="AH24" s="124"/>
      <c r="AI24" s="122"/>
      <c r="AJ24" s="123"/>
      <c r="AK24" s="123"/>
      <c r="AL24" s="124"/>
      <c r="AM24" s="122"/>
      <c r="AN24" s="123"/>
      <c r="AO24" s="123"/>
      <c r="AP24" s="124"/>
      <c r="AQ24" s="122"/>
      <c r="AR24" s="123"/>
      <c r="AS24" s="123"/>
      <c r="AT24" s="124"/>
      <c r="AU24" s="122"/>
      <c r="AV24" s="123"/>
      <c r="AW24" s="123"/>
      <c r="AX24" s="124"/>
    </row>
    <row r="25" spans="1:50" ht="13.5" customHeight="1">
      <c r="A25" s="95"/>
      <c r="B25" s="126"/>
      <c r="C25" s="114"/>
      <c r="D25" s="112"/>
      <c r="E25" s="112"/>
      <c r="F25" s="113"/>
      <c r="G25" s="112"/>
      <c r="H25" s="112"/>
      <c r="I25" s="112"/>
      <c r="J25" s="112"/>
      <c r="K25" s="114"/>
      <c r="L25" s="112"/>
      <c r="M25" s="112"/>
      <c r="N25" s="113"/>
      <c r="O25" s="114"/>
      <c r="P25" s="112"/>
      <c r="Q25" s="112"/>
      <c r="R25" s="113"/>
      <c r="S25" s="114"/>
      <c r="T25" s="112"/>
      <c r="U25" s="112"/>
      <c r="V25" s="113"/>
      <c r="W25" s="114"/>
      <c r="X25" s="112"/>
      <c r="Y25" s="112"/>
      <c r="Z25" s="113"/>
      <c r="AA25" s="114"/>
      <c r="AB25" s="112"/>
      <c r="AC25" s="112"/>
      <c r="AD25" s="113"/>
      <c r="AE25" s="114"/>
      <c r="AF25" s="112"/>
      <c r="AG25" s="112"/>
      <c r="AH25" s="113"/>
      <c r="AI25" s="114"/>
      <c r="AJ25" s="112"/>
      <c r="AK25" s="112"/>
      <c r="AL25" s="113"/>
      <c r="AM25" s="114"/>
      <c r="AN25" s="112"/>
      <c r="AO25" s="112"/>
      <c r="AP25" s="113"/>
      <c r="AQ25" s="114"/>
      <c r="AR25" s="112"/>
      <c r="AS25" s="112"/>
      <c r="AT25" s="113"/>
      <c r="AU25" s="114"/>
      <c r="AV25" s="112"/>
      <c r="AW25" s="112"/>
      <c r="AX25" s="113"/>
    </row>
    <row r="26" spans="1:50" ht="13.5" customHeight="1">
      <c r="A26" s="91" t="s">
        <v>225</v>
      </c>
      <c r="B26" s="92"/>
      <c r="C26" s="119"/>
      <c r="D26" s="120"/>
      <c r="E26" s="120"/>
      <c r="F26" s="121"/>
      <c r="G26" s="120"/>
      <c r="H26" s="120"/>
      <c r="I26" s="120"/>
      <c r="J26" s="120"/>
      <c r="K26" s="119"/>
      <c r="L26" s="120"/>
      <c r="M26" s="120"/>
      <c r="N26" s="121"/>
      <c r="O26" s="119"/>
      <c r="P26" s="120"/>
      <c r="Q26" s="120"/>
      <c r="R26" s="121"/>
      <c r="S26" s="119"/>
      <c r="T26" s="120"/>
      <c r="U26" s="120"/>
      <c r="V26" s="121"/>
      <c r="W26" s="119"/>
      <c r="X26" s="120"/>
      <c r="Y26" s="120"/>
      <c r="Z26" s="121"/>
      <c r="AA26" s="119"/>
      <c r="AB26" s="120"/>
      <c r="AC26" s="120"/>
      <c r="AD26" s="121"/>
      <c r="AE26" s="119"/>
      <c r="AF26" s="120"/>
      <c r="AG26" s="120"/>
      <c r="AH26" s="121"/>
      <c r="AI26" s="119"/>
      <c r="AJ26" s="120"/>
      <c r="AK26" s="120"/>
      <c r="AL26" s="121"/>
      <c r="AM26" s="119"/>
      <c r="AN26" s="120"/>
      <c r="AO26" s="120"/>
      <c r="AP26" s="121"/>
      <c r="AQ26" s="119"/>
      <c r="AR26" s="120"/>
      <c r="AS26" s="120"/>
      <c r="AT26" s="121"/>
      <c r="AU26" s="119"/>
      <c r="AV26" s="120"/>
      <c r="AW26" s="120"/>
      <c r="AX26" s="121"/>
    </row>
    <row r="27" spans="1:50" ht="13.5" customHeight="1">
      <c r="A27" s="93"/>
      <c r="B27" s="116" t="s">
        <v>222</v>
      </c>
      <c r="C27" s="122"/>
      <c r="D27" s="123"/>
      <c r="E27" s="123"/>
      <c r="F27" s="124"/>
      <c r="G27" s="123"/>
      <c r="H27" s="123"/>
      <c r="I27" s="123"/>
      <c r="J27" s="123"/>
      <c r="K27" s="122"/>
      <c r="L27" s="123"/>
      <c r="M27" s="123"/>
      <c r="N27" s="124"/>
      <c r="O27" s="112"/>
      <c r="P27" s="112"/>
      <c r="Q27" s="112"/>
      <c r="R27" s="112"/>
      <c r="S27" s="122"/>
      <c r="T27" s="123"/>
      <c r="U27" s="123"/>
      <c r="V27" s="124"/>
      <c r="W27" s="122"/>
      <c r="X27" s="123"/>
      <c r="Y27" s="123"/>
      <c r="Z27" s="124"/>
      <c r="AA27" s="122"/>
      <c r="AB27" s="123"/>
      <c r="AC27" s="123"/>
      <c r="AD27" s="124"/>
      <c r="AE27" s="122"/>
      <c r="AF27" s="123"/>
      <c r="AG27" s="123"/>
      <c r="AH27" s="124"/>
      <c r="AI27" s="122"/>
      <c r="AJ27" s="123"/>
      <c r="AK27" s="123"/>
      <c r="AL27" s="124"/>
      <c r="AM27" s="122"/>
      <c r="AN27" s="123"/>
      <c r="AO27" s="123"/>
      <c r="AP27" s="124"/>
      <c r="AQ27" s="122"/>
      <c r="AR27" s="123"/>
      <c r="AS27" s="123"/>
      <c r="AT27" s="124"/>
      <c r="AU27" s="122"/>
      <c r="AV27" s="123"/>
      <c r="AW27" s="123"/>
      <c r="AX27" s="124"/>
    </row>
    <row r="28" spans="1:50" ht="13.5" customHeight="1">
      <c r="A28" s="93"/>
      <c r="B28" s="116" t="s">
        <v>223</v>
      </c>
      <c r="C28" s="122"/>
      <c r="D28" s="123"/>
      <c r="E28" s="123"/>
      <c r="F28" s="124"/>
      <c r="G28" s="123"/>
      <c r="H28" s="123"/>
      <c r="I28" s="123"/>
      <c r="J28" s="123"/>
      <c r="K28" s="122"/>
      <c r="L28" s="123"/>
      <c r="M28" s="123"/>
      <c r="N28" s="124"/>
      <c r="O28" s="112"/>
      <c r="P28" s="112"/>
      <c r="Q28" s="112"/>
      <c r="R28" s="112"/>
      <c r="S28" s="122"/>
      <c r="T28" s="123"/>
      <c r="U28" s="123"/>
      <c r="V28" s="124"/>
      <c r="W28" s="122"/>
      <c r="X28" s="123"/>
      <c r="Y28" s="123"/>
      <c r="Z28" s="124"/>
      <c r="AA28" s="122"/>
      <c r="AB28" s="123"/>
      <c r="AC28" s="123"/>
      <c r="AD28" s="124"/>
      <c r="AE28" s="122"/>
      <c r="AF28" s="123"/>
      <c r="AG28" s="123"/>
      <c r="AH28" s="124"/>
      <c r="AI28" s="122"/>
      <c r="AJ28" s="123"/>
      <c r="AK28" s="123"/>
      <c r="AL28" s="124"/>
      <c r="AM28" s="122"/>
      <c r="AN28" s="123"/>
      <c r="AO28" s="123"/>
      <c r="AP28" s="124"/>
      <c r="AQ28" s="122"/>
      <c r="AR28" s="123"/>
      <c r="AS28" s="123"/>
      <c r="AT28" s="124"/>
      <c r="AU28" s="122"/>
      <c r="AV28" s="123"/>
      <c r="AW28" s="123"/>
      <c r="AX28" s="124"/>
    </row>
    <row r="29" spans="1:50" ht="13.5" customHeight="1">
      <c r="A29" s="97"/>
      <c r="B29" s="128"/>
      <c r="C29" s="129"/>
      <c r="D29" s="130"/>
      <c r="E29" s="130"/>
      <c r="F29" s="131"/>
      <c r="G29" s="130"/>
      <c r="H29" s="130"/>
      <c r="I29" s="130"/>
      <c r="J29" s="130"/>
      <c r="K29" s="129"/>
      <c r="L29" s="130"/>
      <c r="M29" s="130"/>
      <c r="N29" s="131"/>
      <c r="O29" s="129"/>
      <c r="P29" s="130"/>
      <c r="Q29" s="130"/>
      <c r="R29" s="131"/>
      <c r="S29" s="129"/>
      <c r="T29" s="130"/>
      <c r="U29" s="130"/>
      <c r="V29" s="131"/>
      <c r="W29" s="129"/>
      <c r="X29" s="130"/>
      <c r="Y29" s="130"/>
      <c r="Z29" s="131"/>
      <c r="AA29" s="129"/>
      <c r="AB29" s="130"/>
      <c r="AC29" s="130"/>
      <c r="AD29" s="131"/>
      <c r="AE29" s="129"/>
      <c r="AF29" s="130"/>
      <c r="AG29" s="130"/>
      <c r="AH29" s="131"/>
      <c r="AI29" s="129"/>
      <c r="AJ29" s="130"/>
      <c r="AK29" s="130"/>
      <c r="AL29" s="131"/>
      <c r="AM29" s="129"/>
      <c r="AN29" s="130"/>
      <c r="AO29" s="130"/>
      <c r="AP29" s="131"/>
      <c r="AQ29" s="129"/>
      <c r="AR29" s="130"/>
      <c r="AS29" s="130"/>
      <c r="AT29" s="131"/>
      <c r="AU29" s="129"/>
      <c r="AV29" s="130"/>
      <c r="AW29" s="130"/>
      <c r="AX29" s="131"/>
    </row>
    <row r="30" spans="1:50" ht="13.5" customHeight="1">
      <c r="A30" s="95" t="s">
        <v>226</v>
      </c>
      <c r="B30" s="96"/>
      <c r="C30" s="114"/>
      <c r="D30" s="112"/>
      <c r="E30" s="112"/>
      <c r="F30" s="113"/>
      <c r="G30" s="112"/>
      <c r="H30" s="112"/>
      <c r="I30" s="112"/>
      <c r="J30" s="112"/>
      <c r="K30" s="114"/>
      <c r="L30" s="112"/>
      <c r="M30" s="112"/>
      <c r="N30" s="113"/>
      <c r="O30" s="114"/>
      <c r="P30" s="112"/>
      <c r="Q30" s="112"/>
      <c r="R30" s="113"/>
      <c r="S30" s="114"/>
      <c r="T30" s="112"/>
      <c r="U30" s="112"/>
      <c r="V30" s="113"/>
      <c r="W30" s="114"/>
      <c r="X30" s="112"/>
      <c r="Y30" s="112"/>
      <c r="Z30" s="113"/>
      <c r="AA30" s="114"/>
      <c r="AB30" s="112"/>
      <c r="AC30" s="112"/>
      <c r="AD30" s="113"/>
      <c r="AE30" s="114"/>
      <c r="AF30" s="112"/>
      <c r="AG30" s="112"/>
      <c r="AH30" s="113"/>
      <c r="AI30" s="114"/>
      <c r="AJ30" s="112"/>
      <c r="AK30" s="112"/>
      <c r="AL30" s="113"/>
      <c r="AM30" s="114"/>
      <c r="AN30" s="112"/>
      <c r="AO30" s="112"/>
      <c r="AP30" s="113"/>
      <c r="AQ30" s="114"/>
      <c r="AR30" s="112"/>
      <c r="AS30" s="112"/>
      <c r="AT30" s="113"/>
      <c r="AU30" s="114"/>
      <c r="AV30" s="112"/>
      <c r="AW30" s="112"/>
      <c r="AX30" s="113"/>
    </row>
    <row r="31" spans="1:50" ht="13.5" customHeight="1">
      <c r="A31" s="93"/>
      <c r="B31" s="116" t="s">
        <v>222</v>
      </c>
      <c r="C31" s="122"/>
      <c r="D31" s="123"/>
      <c r="E31" s="123"/>
      <c r="F31" s="124"/>
      <c r="G31" s="123"/>
      <c r="H31" s="123"/>
      <c r="I31" s="123"/>
      <c r="J31" s="123"/>
      <c r="K31" s="122"/>
      <c r="L31" s="123"/>
      <c r="M31" s="123"/>
      <c r="N31" s="124"/>
      <c r="O31" s="122"/>
      <c r="P31" s="123"/>
      <c r="Q31" s="123"/>
      <c r="R31" s="124"/>
      <c r="S31" s="122"/>
      <c r="T31" s="123"/>
      <c r="U31" s="123"/>
      <c r="V31" s="124"/>
      <c r="W31" s="122"/>
      <c r="X31" s="123"/>
      <c r="Y31" s="123"/>
      <c r="Z31" s="124"/>
      <c r="AA31" s="122"/>
      <c r="AB31" s="123"/>
      <c r="AC31" s="123"/>
      <c r="AD31" s="124"/>
      <c r="AE31" s="122"/>
      <c r="AF31" s="123"/>
      <c r="AG31" s="123"/>
      <c r="AH31" s="124"/>
      <c r="AI31" s="122"/>
      <c r="AJ31" s="123"/>
      <c r="AK31" s="123"/>
      <c r="AL31" s="124"/>
      <c r="AM31" s="122"/>
      <c r="AN31" s="123"/>
      <c r="AO31" s="123"/>
      <c r="AP31" s="124"/>
      <c r="AQ31" s="122"/>
      <c r="AR31" s="123"/>
      <c r="AS31" s="123"/>
      <c r="AT31" s="124"/>
      <c r="AU31" s="122"/>
      <c r="AV31" s="123"/>
      <c r="AW31" s="123"/>
      <c r="AX31" s="124"/>
    </row>
    <row r="32" spans="1:50" ht="13.5" customHeight="1">
      <c r="A32" s="93"/>
      <c r="B32" s="116" t="s">
        <v>223</v>
      </c>
      <c r="C32" s="122"/>
      <c r="D32" s="123"/>
      <c r="E32" s="123"/>
      <c r="F32" s="124"/>
      <c r="G32" s="123"/>
      <c r="H32" s="123"/>
      <c r="I32" s="123"/>
      <c r="J32" s="123"/>
      <c r="K32" s="122"/>
      <c r="L32" s="123"/>
      <c r="M32" s="123"/>
      <c r="N32" s="124"/>
      <c r="O32" s="122"/>
      <c r="P32" s="123"/>
      <c r="Q32" s="123"/>
      <c r="R32" s="124"/>
      <c r="S32" s="122"/>
      <c r="T32" s="123"/>
      <c r="U32" s="123"/>
      <c r="V32" s="124"/>
      <c r="W32" s="122"/>
      <c r="X32" s="123"/>
      <c r="Y32" s="123"/>
      <c r="Z32" s="113"/>
      <c r="AA32" s="122"/>
      <c r="AB32" s="123"/>
      <c r="AC32" s="123"/>
      <c r="AD32" s="113"/>
      <c r="AE32" s="122"/>
      <c r="AF32" s="123"/>
      <c r="AG32" s="123"/>
      <c r="AH32" s="113"/>
      <c r="AI32" s="122"/>
      <c r="AJ32" s="123"/>
      <c r="AK32" s="123"/>
      <c r="AL32" s="113"/>
      <c r="AM32" s="122"/>
      <c r="AN32" s="123"/>
      <c r="AO32" s="123"/>
      <c r="AP32" s="124"/>
      <c r="AQ32" s="122"/>
      <c r="AR32" s="123"/>
      <c r="AS32" s="123"/>
      <c r="AT32" s="124"/>
      <c r="AU32" s="122"/>
      <c r="AV32" s="123"/>
      <c r="AW32" s="123"/>
      <c r="AX32" s="124"/>
    </row>
    <row r="33" spans="1:50" ht="13.5" customHeight="1">
      <c r="A33" s="98"/>
      <c r="B33" s="126"/>
      <c r="C33" s="114"/>
      <c r="D33" s="112"/>
      <c r="E33" s="112"/>
      <c r="F33" s="113"/>
      <c r="G33" s="112"/>
      <c r="H33" s="112"/>
      <c r="I33" s="112"/>
      <c r="J33" s="112"/>
      <c r="K33" s="114"/>
      <c r="L33" s="112"/>
      <c r="M33" s="112"/>
      <c r="N33" s="113"/>
      <c r="O33" s="114"/>
      <c r="P33" s="112"/>
      <c r="Q33" s="112"/>
      <c r="R33" s="113"/>
      <c r="S33" s="114"/>
      <c r="T33" s="112"/>
      <c r="U33" s="112"/>
      <c r="V33" s="113"/>
      <c r="W33" s="114"/>
      <c r="X33" s="112"/>
      <c r="Y33" s="112"/>
      <c r="Z33" s="113"/>
      <c r="AA33" s="114"/>
      <c r="AB33" s="112"/>
      <c r="AC33" s="112"/>
      <c r="AD33" s="113"/>
      <c r="AE33" s="114"/>
      <c r="AF33" s="112"/>
      <c r="AG33" s="112"/>
      <c r="AH33" s="113"/>
      <c r="AI33" s="114"/>
      <c r="AJ33" s="112"/>
      <c r="AK33" s="112"/>
      <c r="AL33" s="113"/>
      <c r="AM33" s="114"/>
      <c r="AN33" s="112"/>
      <c r="AO33" s="112"/>
      <c r="AP33" s="113"/>
      <c r="AQ33" s="114"/>
      <c r="AR33" s="112"/>
      <c r="AS33" s="112"/>
      <c r="AT33" s="113"/>
      <c r="AU33" s="114"/>
      <c r="AV33" s="112"/>
      <c r="AW33" s="112"/>
      <c r="AX33" s="113"/>
    </row>
    <row r="34" spans="1:50" ht="13.5" customHeight="1">
      <c r="A34" s="99" t="s">
        <v>230</v>
      </c>
      <c r="B34" s="101"/>
      <c r="C34" s="133"/>
      <c r="D34" s="134"/>
      <c r="E34" s="134"/>
      <c r="F34" s="135"/>
      <c r="G34" s="134"/>
      <c r="H34" s="134"/>
      <c r="I34" s="134"/>
      <c r="J34" s="134"/>
      <c r="K34" s="133"/>
      <c r="L34" s="134"/>
      <c r="M34" s="134"/>
      <c r="N34" s="135"/>
      <c r="O34" s="133"/>
      <c r="P34" s="134"/>
      <c r="Q34" s="134"/>
      <c r="R34" s="135"/>
      <c r="S34" s="133"/>
      <c r="T34" s="134"/>
      <c r="U34" s="134"/>
      <c r="V34" s="135"/>
      <c r="W34" s="133"/>
      <c r="X34" s="134"/>
      <c r="Y34" s="134"/>
      <c r="Z34" s="135"/>
      <c r="AA34" s="133"/>
      <c r="AB34" s="134"/>
      <c r="AC34" s="134"/>
      <c r="AD34" s="135"/>
      <c r="AE34" s="133"/>
      <c r="AF34" s="134"/>
      <c r="AG34" s="134"/>
      <c r="AH34" s="135"/>
      <c r="AI34" s="133"/>
      <c r="AJ34" s="134"/>
      <c r="AK34" s="134"/>
      <c r="AL34" s="135"/>
      <c r="AM34" s="133"/>
      <c r="AN34" s="134"/>
      <c r="AO34" s="134"/>
      <c r="AP34" s="135"/>
      <c r="AQ34" s="133"/>
      <c r="AR34" s="134"/>
      <c r="AS34" s="134"/>
      <c r="AT34" s="135"/>
      <c r="AU34" s="133"/>
      <c r="AV34" s="134"/>
      <c r="AW34" s="134"/>
      <c r="AX34" s="135"/>
    </row>
    <row r="35" spans="1:50" ht="13.5" customHeight="1">
      <c r="A35" s="95"/>
      <c r="B35" s="116" t="s">
        <v>222</v>
      </c>
      <c r="C35" s="114"/>
      <c r="D35" s="151"/>
      <c r="E35" s="151"/>
      <c r="F35" s="113"/>
      <c r="G35" s="151"/>
      <c r="H35" s="151"/>
      <c r="I35" s="151"/>
      <c r="J35" s="151"/>
      <c r="K35" s="114"/>
      <c r="L35" s="151"/>
      <c r="M35" s="151"/>
      <c r="N35" s="113"/>
      <c r="O35" s="114"/>
      <c r="P35" s="151"/>
      <c r="Q35" s="151"/>
      <c r="R35" s="113"/>
      <c r="S35" s="114"/>
      <c r="T35" s="151"/>
      <c r="U35" s="151"/>
      <c r="V35" s="113"/>
      <c r="W35" s="114"/>
      <c r="X35" s="151"/>
      <c r="Y35" s="151"/>
      <c r="Z35" s="113"/>
      <c r="AA35" s="114"/>
      <c r="AB35" s="151"/>
      <c r="AC35" s="151"/>
      <c r="AD35" s="113"/>
      <c r="AE35" s="114"/>
      <c r="AF35" s="151"/>
      <c r="AG35" s="151"/>
      <c r="AH35" s="113"/>
      <c r="AI35" s="114"/>
      <c r="AJ35" s="151"/>
      <c r="AK35" s="151"/>
      <c r="AL35" s="113"/>
      <c r="AM35" s="114"/>
      <c r="AN35" s="151"/>
      <c r="AO35" s="151"/>
      <c r="AP35" s="113"/>
      <c r="AQ35" s="114"/>
      <c r="AR35" s="151"/>
      <c r="AS35" s="151"/>
      <c r="AT35" s="113"/>
      <c r="AU35" s="114"/>
      <c r="AV35" s="151"/>
      <c r="AW35" s="151"/>
      <c r="AX35" s="113"/>
    </row>
    <row r="36" spans="1:50" ht="13.5" customHeight="1">
      <c r="A36" s="95"/>
      <c r="B36" s="116" t="s">
        <v>223</v>
      </c>
      <c r="C36" s="114"/>
      <c r="D36" s="151"/>
      <c r="E36" s="151"/>
      <c r="F36" s="113"/>
      <c r="G36" s="151"/>
      <c r="H36" s="151"/>
      <c r="I36" s="151"/>
      <c r="J36" s="151"/>
      <c r="K36" s="114"/>
      <c r="L36" s="151"/>
      <c r="M36" s="151"/>
      <c r="N36" s="113"/>
      <c r="O36" s="114"/>
      <c r="P36" s="151"/>
      <c r="Q36" s="151"/>
      <c r="R36" s="113"/>
      <c r="S36" s="114"/>
      <c r="T36" s="151"/>
      <c r="U36" s="151"/>
      <c r="V36" s="113"/>
      <c r="W36" s="114"/>
      <c r="X36" s="151"/>
      <c r="Y36" s="151"/>
      <c r="Z36" s="113"/>
      <c r="AA36" s="114"/>
      <c r="AB36" s="151"/>
      <c r="AC36" s="151"/>
      <c r="AD36" s="113"/>
      <c r="AE36" s="114"/>
      <c r="AF36" s="151"/>
      <c r="AG36" s="151"/>
      <c r="AH36" s="113"/>
      <c r="AI36" s="114"/>
      <c r="AJ36" s="151"/>
      <c r="AK36" s="151"/>
      <c r="AL36" s="113"/>
      <c r="AM36" s="114"/>
      <c r="AN36" s="151"/>
      <c r="AO36" s="151"/>
      <c r="AP36" s="113"/>
      <c r="AQ36" s="114"/>
      <c r="AR36" s="151"/>
      <c r="AS36" s="151"/>
      <c r="AT36" s="113"/>
      <c r="AU36" s="114"/>
      <c r="AV36" s="151"/>
      <c r="AW36" s="151"/>
      <c r="AX36" s="113"/>
    </row>
    <row r="37" spans="1:50" ht="13.5" customHeight="1">
      <c r="A37" s="95"/>
      <c r="B37" s="152"/>
      <c r="C37" s="153"/>
      <c r="D37" s="154"/>
      <c r="E37" s="154"/>
      <c r="F37" s="155"/>
      <c r="G37" s="154"/>
      <c r="H37" s="154"/>
      <c r="I37" s="154"/>
      <c r="J37" s="154"/>
      <c r="K37" s="153"/>
      <c r="L37" s="154"/>
      <c r="M37" s="154"/>
      <c r="N37" s="155"/>
      <c r="O37" s="153"/>
      <c r="P37" s="154"/>
      <c r="Q37" s="154"/>
      <c r="R37" s="155"/>
      <c r="S37" s="153"/>
      <c r="T37" s="154"/>
      <c r="U37" s="154"/>
      <c r="V37" s="155"/>
      <c r="W37" s="153"/>
      <c r="X37" s="154"/>
      <c r="Y37" s="154"/>
      <c r="Z37" s="155"/>
      <c r="AA37" s="153"/>
      <c r="AB37" s="154"/>
      <c r="AC37" s="154"/>
      <c r="AD37" s="155"/>
      <c r="AE37" s="153"/>
      <c r="AF37" s="154"/>
      <c r="AG37" s="154"/>
      <c r="AH37" s="155"/>
      <c r="AI37" s="153"/>
      <c r="AJ37" s="154"/>
      <c r="AK37" s="154"/>
      <c r="AL37" s="155"/>
      <c r="AM37" s="153"/>
      <c r="AN37" s="154"/>
      <c r="AO37" s="154"/>
      <c r="AP37" s="155"/>
      <c r="AQ37" s="153"/>
      <c r="AR37" s="154"/>
      <c r="AS37" s="154"/>
      <c r="AT37" s="155"/>
      <c r="AU37" s="153"/>
      <c r="AV37" s="154"/>
      <c r="AW37" s="154"/>
      <c r="AX37" s="155"/>
    </row>
    <row r="38" spans="1:50" ht="13.5" customHeight="1">
      <c r="A38" s="100"/>
      <c r="B38" s="101"/>
      <c r="C38" s="133"/>
      <c r="D38" s="134"/>
      <c r="E38" s="134"/>
      <c r="F38" s="135"/>
      <c r="G38" s="134"/>
      <c r="H38" s="134"/>
      <c r="I38" s="134"/>
      <c r="J38" s="134"/>
      <c r="K38" s="133"/>
      <c r="L38" s="134"/>
      <c r="M38" s="134"/>
      <c r="N38" s="135"/>
      <c r="O38" s="133"/>
      <c r="P38" s="134"/>
      <c r="Q38" s="134"/>
      <c r="R38" s="135"/>
      <c r="S38" s="133"/>
      <c r="T38" s="134"/>
      <c r="U38" s="134"/>
      <c r="V38" s="135"/>
      <c r="W38" s="133"/>
      <c r="X38" s="134"/>
      <c r="Y38" s="134"/>
      <c r="Z38" s="135"/>
      <c r="AA38" s="133"/>
      <c r="AB38" s="134"/>
      <c r="AC38" s="134"/>
      <c r="AD38" s="135"/>
      <c r="AE38" s="133"/>
      <c r="AF38" s="134"/>
      <c r="AG38" s="134"/>
      <c r="AH38" s="135"/>
      <c r="AI38" s="133"/>
      <c r="AJ38" s="134"/>
      <c r="AK38" s="134"/>
      <c r="AL38" s="135"/>
      <c r="AM38" s="133"/>
      <c r="AN38" s="134"/>
      <c r="AO38" s="134"/>
      <c r="AP38" s="135"/>
      <c r="AQ38" s="133"/>
      <c r="AR38" s="134"/>
      <c r="AS38" s="134"/>
      <c r="AT38" s="135"/>
      <c r="AU38" s="133"/>
      <c r="AV38" s="134"/>
      <c r="AW38" s="134"/>
      <c r="AX38" s="135"/>
    </row>
    <row r="39" spans="1:50" ht="13.5" customHeight="1">
      <c r="A39" s="102" t="s">
        <v>227</v>
      </c>
      <c r="B39" s="102"/>
      <c r="C39" s="114"/>
      <c r="D39" s="112"/>
      <c r="E39" s="112"/>
      <c r="F39" s="113"/>
      <c r="G39" s="112"/>
      <c r="H39" s="112"/>
      <c r="I39" s="112"/>
      <c r="J39" s="112"/>
      <c r="K39" s="114"/>
      <c r="L39" s="112"/>
      <c r="M39" s="112"/>
      <c r="N39" s="113"/>
      <c r="O39" s="114"/>
      <c r="P39" s="112"/>
      <c r="Q39" s="112"/>
      <c r="R39" s="113"/>
      <c r="S39" s="114"/>
      <c r="T39" s="112"/>
      <c r="U39" s="112"/>
      <c r="V39" s="113"/>
      <c r="W39" s="114"/>
      <c r="X39" s="112"/>
      <c r="Y39" s="112"/>
      <c r="Z39" s="113"/>
      <c r="AA39" s="114"/>
      <c r="AB39" s="112"/>
      <c r="AC39" s="112"/>
      <c r="AD39" s="113"/>
      <c r="AE39" s="114"/>
      <c r="AF39" s="112"/>
      <c r="AG39" s="112"/>
      <c r="AH39" s="113"/>
      <c r="AI39" s="114"/>
      <c r="AJ39" s="112"/>
      <c r="AK39" s="112"/>
      <c r="AL39" s="113"/>
      <c r="AM39" s="122"/>
      <c r="AN39" s="123"/>
      <c r="AO39" s="123"/>
      <c r="AP39" s="124"/>
      <c r="AQ39" s="114"/>
      <c r="AR39" s="112"/>
      <c r="AS39" s="112"/>
      <c r="AT39" s="113"/>
      <c r="AU39" s="114"/>
      <c r="AV39" s="112"/>
      <c r="AW39" s="112"/>
      <c r="AX39" s="113"/>
    </row>
    <row r="40" spans="1:50" ht="13.5" customHeight="1">
      <c r="A40" s="103"/>
      <c r="B40" s="104"/>
      <c r="C40" s="136"/>
      <c r="D40" s="137"/>
      <c r="E40" s="137"/>
      <c r="F40" s="138"/>
      <c r="G40" s="137"/>
      <c r="H40" s="137"/>
      <c r="I40" s="137"/>
      <c r="J40" s="137"/>
      <c r="K40" s="136"/>
      <c r="L40" s="137"/>
      <c r="M40" s="137"/>
      <c r="N40" s="138"/>
      <c r="O40" s="136"/>
      <c r="P40" s="137"/>
      <c r="Q40" s="137"/>
      <c r="R40" s="138"/>
      <c r="S40" s="136"/>
      <c r="T40" s="137"/>
      <c r="U40" s="137"/>
      <c r="V40" s="138"/>
      <c r="W40" s="136"/>
      <c r="X40" s="137"/>
      <c r="Y40" s="137"/>
      <c r="Z40" s="138"/>
      <c r="AA40" s="136"/>
      <c r="AB40" s="137"/>
      <c r="AC40" s="137"/>
      <c r="AD40" s="138"/>
      <c r="AE40" s="136"/>
      <c r="AF40" s="137"/>
      <c r="AG40" s="137"/>
      <c r="AH40" s="138"/>
      <c r="AI40" s="136"/>
      <c r="AJ40" s="137"/>
      <c r="AK40" s="137"/>
      <c r="AL40" s="138"/>
      <c r="AM40" s="136"/>
      <c r="AN40" s="137"/>
      <c r="AO40" s="137"/>
      <c r="AP40" s="138"/>
      <c r="AQ40" s="136"/>
      <c r="AR40" s="137"/>
      <c r="AS40" s="137"/>
      <c r="AT40" s="138"/>
      <c r="AU40" s="136"/>
      <c r="AV40" s="137"/>
      <c r="AW40" s="137"/>
      <c r="AX40" s="138"/>
    </row>
    <row r="41" spans="1:50">
      <c r="A41" s="89"/>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row>
  </sheetData>
  <sheetProtection algorithmName="SHA-512" hashValue="63pgpIYwSl2mpS/c8i52UhBckugmBuX2SEbeBKhvNgjBO3dg3deWvAHLa/yBkW4hfHcZTaam/a4jNgA9QHpL8A==" saltValue="6iJPDiKRLwKRJa99kuGgmQ==" spinCount="100000" sheet="1" formatCells="0" formatColumns="0" formatRows="0"/>
  <mergeCells count="38">
    <mergeCell ref="A2:B2"/>
    <mergeCell ref="C2:R2"/>
    <mergeCell ref="A3:B3"/>
    <mergeCell ref="C3:R3"/>
    <mergeCell ref="A4:B4"/>
    <mergeCell ref="C4:R4"/>
    <mergeCell ref="S4:Y4"/>
    <mergeCell ref="Z4:AF4"/>
    <mergeCell ref="A5:B5"/>
    <mergeCell ref="C5:R5"/>
    <mergeCell ref="S5:Y5"/>
    <mergeCell ref="Z5:AF5"/>
    <mergeCell ref="C7:T7"/>
    <mergeCell ref="AL7:AP7"/>
    <mergeCell ref="AQ7:AX7"/>
    <mergeCell ref="AE8:AG10"/>
    <mergeCell ref="AH8:AK8"/>
    <mergeCell ref="AL8:AX8"/>
    <mergeCell ref="AH9:AK9"/>
    <mergeCell ref="AL9:AX9"/>
    <mergeCell ref="AH10:AK10"/>
    <mergeCell ref="AL10:AX10"/>
    <mergeCell ref="AU11:AX11"/>
    <mergeCell ref="A12:B12"/>
    <mergeCell ref="A13:B13"/>
    <mergeCell ref="A1:AX1"/>
    <mergeCell ref="W11:Z11"/>
    <mergeCell ref="AA11:AD11"/>
    <mergeCell ref="AE11:AH11"/>
    <mergeCell ref="AI11:AL11"/>
    <mergeCell ref="AM11:AP11"/>
    <mergeCell ref="AQ11:AT11"/>
    <mergeCell ref="A11:B11"/>
    <mergeCell ref="C11:F11"/>
    <mergeCell ref="G11:J11"/>
    <mergeCell ref="K11:N11"/>
    <mergeCell ref="O11:R11"/>
    <mergeCell ref="S11:V11"/>
  </mergeCells>
  <phoneticPr fontId="4"/>
  <printOptions horizontalCentered="1"/>
  <pageMargins left="0.70866141732283472" right="0.70866141732283472" top="0.74803149606299213" bottom="0.74803149606299213" header="0.31496062992125984" footer="0.31496062992125984"/>
  <pageSetup paperSize="9" scale="71" orientation="landscape" r:id="rId1"/>
  <headerFooter>
    <oddFooter>&amp;L&amp;8&amp;A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549A-2039-4BA2-BF48-624FE558B22F}">
  <sheetPr>
    <pageSetUpPr fitToPage="1"/>
  </sheetPr>
  <dimension ref="A1:AW62"/>
  <sheetViews>
    <sheetView zoomScaleNormal="100" zoomScaleSheetLayoutView="87" workbookViewId="0">
      <selection sqref="A1:AG1"/>
    </sheetView>
  </sheetViews>
  <sheetFormatPr defaultColWidth="3.08203125" defaultRowHeight="13.5"/>
  <cols>
    <col min="1" max="16384" width="3.08203125" style="59"/>
  </cols>
  <sheetData>
    <row r="1" spans="1:49">
      <c r="A1" s="367" t="str">
        <f>"様式第１別紙２　経費内訳① ("&amp;table!M3&amp;"年度分)"</f>
        <v>様式第１別紙２　経費内訳① (R6年度分)</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row>
    <row r="2" spans="1:49" ht="16">
      <c r="A2" s="536" t="s">
        <v>100</v>
      </c>
      <c r="B2" s="536"/>
      <c r="C2" s="536"/>
      <c r="D2" s="536"/>
      <c r="E2" s="491" t="str">
        <f>table!M3</f>
        <v>R6</v>
      </c>
      <c r="F2" s="492"/>
      <c r="I2" s="537"/>
      <c r="J2" s="537"/>
      <c r="K2" s="537"/>
      <c r="L2" s="537"/>
      <c r="M2" s="537"/>
      <c r="N2" s="537"/>
      <c r="O2" s="537"/>
      <c r="P2" s="537"/>
      <c r="Q2" s="538"/>
      <c r="R2" s="538"/>
      <c r="S2" s="538"/>
      <c r="T2" s="538"/>
      <c r="U2" s="538"/>
      <c r="V2" s="538"/>
      <c r="W2" s="538"/>
      <c r="X2" s="538"/>
      <c r="Y2" s="538"/>
      <c r="Z2" s="538"/>
      <c r="AA2" s="538"/>
      <c r="AB2" s="538"/>
      <c r="AC2" s="538"/>
      <c r="AD2" s="538"/>
      <c r="AE2" s="538"/>
      <c r="AF2" s="538"/>
      <c r="AG2" s="538"/>
    </row>
    <row r="3" spans="1:49" ht="16">
      <c r="A3" s="203" t="s">
        <v>200</v>
      </c>
      <c r="B3" s="203"/>
      <c r="C3" s="203"/>
      <c r="D3" s="203"/>
      <c r="E3" s="336" t="str">
        <f>IF('別紙1_I. 企業概要'!E2="","",'別紙1_I. 企業概要'!E2)</f>
        <v/>
      </c>
      <c r="F3" s="336"/>
      <c r="G3" s="336"/>
      <c r="H3" s="336"/>
      <c r="I3" s="6" t="s">
        <v>198</v>
      </c>
      <c r="J3" s="78"/>
      <c r="K3" s="78"/>
      <c r="L3" s="78"/>
      <c r="M3" s="78"/>
      <c r="N3" s="78"/>
      <c r="O3" s="78"/>
      <c r="P3" s="78"/>
      <c r="Q3" s="79"/>
      <c r="R3" s="79"/>
      <c r="S3" s="79"/>
      <c r="T3" s="79"/>
      <c r="U3" s="79"/>
      <c r="V3" s="79"/>
      <c r="W3" s="79"/>
      <c r="X3" s="79"/>
      <c r="Y3" s="79"/>
      <c r="Z3" s="79"/>
      <c r="AA3" s="79"/>
      <c r="AB3" s="79"/>
      <c r="AC3" s="79"/>
      <c r="AD3" s="79"/>
      <c r="AE3" s="79"/>
      <c r="AF3" s="79"/>
      <c r="AG3" s="79"/>
    </row>
    <row r="4" spans="1:49" ht="16" customHeight="1">
      <c r="A4" s="203" t="s">
        <v>197</v>
      </c>
      <c r="B4" s="203"/>
      <c r="C4" s="203"/>
      <c r="D4" s="203"/>
      <c r="E4" s="336" t="str">
        <f>IF('別紙1_I. 企業概要'!E3="","",'別紙1_I. 企業概要'!E3)</f>
        <v/>
      </c>
      <c r="F4" s="336"/>
      <c r="G4" s="336"/>
      <c r="H4" s="336"/>
      <c r="I4" s="6" t="s">
        <v>198</v>
      </c>
    </row>
    <row r="5" spans="1:49" ht="28" customHeight="1">
      <c r="A5" s="418" t="s">
        <v>17</v>
      </c>
      <c r="B5" s="418"/>
      <c r="C5" s="418"/>
      <c r="D5" s="418"/>
      <c r="E5" s="419" t="str">
        <f>IF('別紙1_I. 企業概要'!F6="","",'別紙1_I. 企業概要'!F6)</f>
        <v/>
      </c>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60"/>
      <c r="AI5" s="60"/>
    </row>
    <row r="6" spans="1:49" ht="28" customHeight="1">
      <c r="A6" s="272" t="s">
        <v>96</v>
      </c>
      <c r="B6" s="272"/>
      <c r="C6" s="272"/>
      <c r="D6" s="272"/>
      <c r="E6" s="395" t="str">
        <f>IF('別紙1_II. 補助事業概要'!F7="","",'別紙1_II. 補助事業概要'!F7)</f>
        <v/>
      </c>
      <c r="F6" s="395"/>
      <c r="G6" s="395"/>
      <c r="H6" s="395"/>
      <c r="I6" s="395"/>
      <c r="J6" s="395"/>
      <c r="K6" s="395"/>
      <c r="L6" s="395"/>
      <c r="M6" s="395"/>
      <c r="N6" s="395"/>
      <c r="O6" s="395"/>
      <c r="P6" s="395"/>
      <c r="Q6" s="395"/>
      <c r="R6" s="395"/>
      <c r="S6" s="395"/>
      <c r="T6" s="395"/>
      <c r="U6" s="395"/>
      <c r="V6" s="395"/>
      <c r="W6" s="395"/>
      <c r="X6" s="395"/>
      <c r="Y6" s="395"/>
      <c r="Z6" s="547" t="s">
        <v>101</v>
      </c>
      <c r="AA6" s="547"/>
      <c r="AB6" s="547"/>
      <c r="AC6" s="547"/>
      <c r="AD6" s="548" t="s">
        <v>102</v>
      </c>
      <c r="AE6" s="549"/>
      <c r="AF6" s="550" t="str">
        <f>IF('別紙1_I. 企業概要'!W7="","",IF('別紙1_I. 企業概要'!W7="該当する",2,3))</f>
        <v/>
      </c>
      <c r="AG6" s="551"/>
      <c r="AH6" s="60"/>
      <c r="AI6" s="60"/>
      <c r="AP6" s="61"/>
      <c r="AQ6" s="61"/>
      <c r="AR6" s="61"/>
      <c r="AS6" s="61"/>
      <c r="AT6" s="62"/>
      <c r="AU6" s="62"/>
      <c r="AV6" s="63"/>
      <c r="AW6" s="63"/>
    </row>
    <row r="8" spans="1:49" ht="13.5" customHeight="1">
      <c r="A8" s="539" t="s">
        <v>44</v>
      </c>
      <c r="B8" s="540"/>
      <c r="C8" s="535" t="s">
        <v>38</v>
      </c>
      <c r="D8" s="535"/>
      <c r="E8" s="535"/>
      <c r="F8" s="535"/>
      <c r="G8" s="535"/>
      <c r="H8" s="535"/>
      <c r="I8" s="535"/>
      <c r="J8" s="535"/>
      <c r="K8" s="535" t="s">
        <v>39</v>
      </c>
      <c r="L8" s="535"/>
      <c r="M8" s="535"/>
      <c r="N8" s="535"/>
      <c r="O8" s="535"/>
      <c r="P8" s="535"/>
      <c r="Q8" s="535"/>
      <c r="R8" s="534" t="s">
        <v>40</v>
      </c>
      <c r="S8" s="535"/>
      <c r="T8" s="535"/>
      <c r="U8" s="535"/>
      <c r="V8" s="535"/>
      <c r="W8" s="535"/>
      <c r="X8" s="535"/>
      <c r="Y8" s="535"/>
      <c r="Z8" s="534" t="s">
        <v>41</v>
      </c>
      <c r="AA8" s="535"/>
      <c r="AB8" s="535"/>
      <c r="AC8" s="535"/>
      <c r="AD8" s="535"/>
      <c r="AE8" s="535"/>
      <c r="AF8" s="535"/>
      <c r="AG8" s="535"/>
    </row>
    <row r="9" spans="1:49">
      <c r="A9" s="541"/>
      <c r="B9" s="542"/>
      <c r="C9" s="535"/>
      <c r="D9" s="535"/>
      <c r="E9" s="535"/>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row>
    <row r="10" spans="1:49">
      <c r="A10" s="541"/>
      <c r="B10" s="542"/>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row>
    <row r="11" spans="1:49" ht="29.5" customHeight="1">
      <c r="A11" s="541"/>
      <c r="B11" s="542"/>
      <c r="C11" s="552"/>
      <c r="D11" s="552"/>
      <c r="E11" s="552"/>
      <c r="F11" s="552"/>
      <c r="G11" s="552"/>
      <c r="H11" s="552"/>
      <c r="I11" s="552"/>
      <c r="J11" s="64" t="s">
        <v>21</v>
      </c>
      <c r="K11" s="552"/>
      <c r="L11" s="552"/>
      <c r="M11" s="552"/>
      <c r="N11" s="552"/>
      <c r="O11" s="552"/>
      <c r="P11" s="552"/>
      <c r="Q11" s="64" t="s">
        <v>21</v>
      </c>
      <c r="R11" s="546">
        <f>C11-K11</f>
        <v>0</v>
      </c>
      <c r="S11" s="546" t="str">
        <f t="shared" ref="S11:X11" si="0">IF(OR(O11="",Q11=""),"",O11-Q11)</f>
        <v/>
      </c>
      <c r="T11" s="546" t="str">
        <f t="shared" si="0"/>
        <v/>
      </c>
      <c r="U11" s="546" t="str">
        <f t="shared" si="0"/>
        <v/>
      </c>
      <c r="V11" s="546" t="str">
        <f t="shared" si="0"/>
        <v/>
      </c>
      <c r="W11" s="546" t="str">
        <f t="shared" si="0"/>
        <v/>
      </c>
      <c r="X11" s="546" t="str">
        <f t="shared" si="0"/>
        <v/>
      </c>
      <c r="Y11" s="64" t="s">
        <v>21</v>
      </c>
      <c r="Z11" s="552"/>
      <c r="AA11" s="552"/>
      <c r="AB11" s="552"/>
      <c r="AC11" s="552"/>
      <c r="AD11" s="552"/>
      <c r="AE11" s="552"/>
      <c r="AF11" s="552"/>
      <c r="AG11" s="64" t="s">
        <v>21</v>
      </c>
    </row>
    <row r="12" spans="1:49" ht="13.5" customHeight="1">
      <c r="A12" s="541"/>
      <c r="B12" s="542"/>
      <c r="C12" s="534" t="s">
        <v>199</v>
      </c>
      <c r="D12" s="535"/>
      <c r="E12" s="535"/>
      <c r="F12" s="535"/>
      <c r="G12" s="535"/>
      <c r="H12" s="535"/>
      <c r="I12" s="535"/>
      <c r="J12" s="535"/>
      <c r="K12" s="534" t="s">
        <v>42</v>
      </c>
      <c r="L12" s="535"/>
      <c r="M12" s="535"/>
      <c r="N12" s="535"/>
      <c r="O12" s="535"/>
      <c r="P12" s="535"/>
      <c r="Q12" s="535"/>
      <c r="R12" s="534" t="s">
        <v>43</v>
      </c>
      <c r="S12" s="535"/>
      <c r="T12" s="535"/>
      <c r="U12" s="535"/>
      <c r="V12" s="535"/>
      <c r="W12" s="535"/>
      <c r="X12" s="535"/>
      <c r="Y12" s="535"/>
      <c r="Z12" s="534" t="s">
        <v>103</v>
      </c>
      <c r="AA12" s="535"/>
      <c r="AB12" s="535"/>
      <c r="AC12" s="535"/>
      <c r="AD12" s="535"/>
      <c r="AE12" s="535"/>
      <c r="AF12" s="535"/>
      <c r="AG12" s="535"/>
    </row>
    <row r="13" spans="1:49">
      <c r="A13" s="541"/>
      <c r="B13" s="542"/>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35"/>
      <c r="AE13" s="535"/>
      <c r="AF13" s="535"/>
      <c r="AG13" s="535"/>
    </row>
    <row r="14" spans="1:49">
      <c r="A14" s="541"/>
      <c r="B14" s="542"/>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row>
    <row r="15" spans="1:49">
      <c r="A15" s="541"/>
      <c r="B15" s="542"/>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row>
    <row r="16" spans="1:49" ht="32" customHeight="1">
      <c r="A16" s="543"/>
      <c r="B16" s="544"/>
      <c r="C16" s="545"/>
      <c r="D16" s="545"/>
      <c r="E16" s="545"/>
      <c r="F16" s="545"/>
      <c r="G16" s="545"/>
      <c r="H16" s="545"/>
      <c r="I16" s="545"/>
      <c r="J16" s="64" t="s">
        <v>21</v>
      </c>
      <c r="K16" s="546">
        <f>MIN(Z11,C16)</f>
        <v>0</v>
      </c>
      <c r="L16" s="546"/>
      <c r="M16" s="546"/>
      <c r="N16" s="546"/>
      <c r="O16" s="546"/>
      <c r="P16" s="546"/>
      <c r="Q16" s="64" t="s">
        <v>21</v>
      </c>
      <c r="R16" s="546">
        <f>MIN(R11,K16)</f>
        <v>0</v>
      </c>
      <c r="S16" s="546" t="str">
        <f t="shared" ref="S16:X16" si="1">IF(OR(S12="",Q16=""),"",MIN(S12,Q16))</f>
        <v/>
      </c>
      <c r="T16" s="546" t="str">
        <f t="shared" si="1"/>
        <v/>
      </c>
      <c r="U16" s="546" t="str">
        <f t="shared" si="1"/>
        <v/>
      </c>
      <c r="V16" s="546" t="str">
        <f t="shared" si="1"/>
        <v/>
      </c>
      <c r="W16" s="546" t="str">
        <f t="shared" si="1"/>
        <v/>
      </c>
      <c r="X16" s="546" t="str">
        <f t="shared" si="1"/>
        <v/>
      </c>
      <c r="Y16" s="64" t="s">
        <v>21</v>
      </c>
      <c r="Z16" s="546" t="e">
        <f>ROUNDDOWN(R16/AF6,-3)</f>
        <v>#VALUE!</v>
      </c>
      <c r="AA16" s="546" t="e">
        <f t="shared" ref="AA16:AF16" si="2">IF(OR(Y16=""),"",ROUNDDOWN(Y16/3,-3))</f>
        <v>#VALUE!</v>
      </c>
      <c r="AB16" s="546" t="e">
        <f t="shared" si="2"/>
        <v>#VALUE!</v>
      </c>
      <c r="AC16" s="546" t="e">
        <f t="shared" si="2"/>
        <v>#VALUE!</v>
      </c>
      <c r="AD16" s="546" t="e">
        <f t="shared" si="2"/>
        <v>#VALUE!</v>
      </c>
      <c r="AE16" s="546" t="e">
        <f t="shared" si="2"/>
        <v>#VALUE!</v>
      </c>
      <c r="AF16" s="546" t="e">
        <f t="shared" si="2"/>
        <v>#VALUE!</v>
      </c>
      <c r="AG16" s="64" t="s">
        <v>21</v>
      </c>
    </row>
    <row r="19" spans="1:33">
      <c r="A19" s="59" t="s">
        <v>45</v>
      </c>
    </row>
    <row r="20" spans="1:33">
      <c r="A20" s="494" t="s">
        <v>26</v>
      </c>
      <c r="B20" s="494"/>
      <c r="C20" s="494"/>
      <c r="D20" s="494"/>
      <c r="E20" s="494"/>
      <c r="F20" s="494"/>
      <c r="G20" s="524" t="s">
        <v>27</v>
      </c>
      <c r="H20" s="525"/>
      <c r="I20" s="525"/>
      <c r="J20" s="525"/>
      <c r="K20" s="525"/>
      <c r="L20" s="526"/>
      <c r="M20" s="530" t="s">
        <v>28</v>
      </c>
      <c r="N20" s="530"/>
      <c r="O20" s="530"/>
      <c r="P20" s="530"/>
      <c r="Q20" s="530"/>
      <c r="R20" s="530"/>
      <c r="S20" s="530"/>
      <c r="T20" s="530"/>
      <c r="U20" s="530"/>
      <c r="V20" s="530"/>
      <c r="W20" s="530"/>
      <c r="X20" s="530"/>
      <c r="Y20" s="530"/>
      <c r="Z20" s="530"/>
      <c r="AA20" s="530"/>
      <c r="AB20" s="530"/>
      <c r="AC20" s="531"/>
      <c r="AD20" s="494" t="s">
        <v>29</v>
      </c>
      <c r="AE20" s="494"/>
      <c r="AF20" s="494"/>
      <c r="AG20" s="494"/>
    </row>
    <row r="21" spans="1:33">
      <c r="A21" s="494"/>
      <c r="B21" s="494"/>
      <c r="C21" s="494"/>
      <c r="D21" s="494"/>
      <c r="E21" s="494"/>
      <c r="F21" s="494"/>
      <c r="G21" s="527"/>
      <c r="H21" s="528"/>
      <c r="I21" s="528"/>
      <c r="J21" s="528"/>
      <c r="K21" s="528"/>
      <c r="L21" s="529"/>
      <c r="M21" s="532" t="s">
        <v>30</v>
      </c>
      <c r="N21" s="532"/>
      <c r="O21" s="532"/>
      <c r="P21" s="532"/>
      <c r="Q21" s="532"/>
      <c r="R21" s="532"/>
      <c r="S21" s="532"/>
      <c r="T21" s="532"/>
      <c r="U21" s="532"/>
      <c r="V21" s="532"/>
      <c r="W21" s="532"/>
      <c r="X21" s="533"/>
      <c r="Y21" s="494" t="s">
        <v>27</v>
      </c>
      <c r="Z21" s="494"/>
      <c r="AA21" s="494"/>
      <c r="AB21" s="494"/>
      <c r="AC21" s="494"/>
      <c r="AD21" s="494"/>
      <c r="AE21" s="494"/>
      <c r="AF21" s="494"/>
      <c r="AG21" s="494"/>
    </row>
    <row r="22" spans="1:33" ht="15">
      <c r="A22" s="510"/>
      <c r="B22" s="511"/>
      <c r="C22" s="511"/>
      <c r="D22" s="511"/>
      <c r="E22" s="511"/>
      <c r="F22" s="512"/>
      <c r="G22" s="513"/>
      <c r="H22" s="514"/>
      <c r="I22" s="514"/>
      <c r="J22" s="514"/>
      <c r="K22" s="514"/>
      <c r="L22" s="70" t="s">
        <v>21</v>
      </c>
      <c r="M22" s="515"/>
      <c r="N22" s="516"/>
      <c r="O22" s="516"/>
      <c r="P22" s="516"/>
      <c r="Q22" s="516"/>
      <c r="R22" s="516"/>
      <c r="S22" s="516"/>
      <c r="T22" s="516"/>
      <c r="U22" s="516"/>
      <c r="V22" s="516"/>
      <c r="W22" s="516"/>
      <c r="X22" s="517"/>
      <c r="Y22" s="518"/>
      <c r="Z22" s="519"/>
      <c r="AA22" s="519"/>
      <c r="AB22" s="519"/>
      <c r="AC22" s="520"/>
      <c r="AD22" s="521"/>
      <c r="AE22" s="522"/>
      <c r="AF22" s="522"/>
      <c r="AG22" s="523"/>
    </row>
    <row r="23" spans="1:33" ht="15">
      <c r="A23" s="483"/>
      <c r="B23" s="484"/>
      <c r="C23" s="484"/>
      <c r="D23" s="484"/>
      <c r="E23" s="484"/>
      <c r="F23" s="485"/>
      <c r="G23" s="476"/>
      <c r="H23" s="477"/>
      <c r="I23" s="477"/>
      <c r="J23" s="477"/>
      <c r="K23" s="482"/>
      <c r="L23" s="83" t="s">
        <v>254</v>
      </c>
      <c r="M23" s="479"/>
      <c r="N23" s="480"/>
      <c r="O23" s="480"/>
      <c r="P23" s="480"/>
      <c r="Q23" s="480"/>
      <c r="R23" s="480"/>
      <c r="S23" s="480"/>
      <c r="T23" s="480"/>
      <c r="U23" s="480"/>
      <c r="V23" s="480"/>
      <c r="W23" s="480"/>
      <c r="X23" s="481"/>
      <c r="Y23" s="476"/>
      <c r="Z23" s="477"/>
      <c r="AA23" s="477"/>
      <c r="AB23" s="477"/>
      <c r="AC23" s="478"/>
      <c r="AD23" s="473"/>
      <c r="AE23" s="474"/>
      <c r="AF23" s="474"/>
      <c r="AG23" s="475"/>
    </row>
    <row r="24" spans="1:33" ht="15">
      <c r="A24" s="483"/>
      <c r="B24" s="484"/>
      <c r="C24" s="484"/>
      <c r="D24" s="484"/>
      <c r="E24" s="484"/>
      <c r="F24" s="485"/>
      <c r="G24" s="476"/>
      <c r="H24" s="477"/>
      <c r="I24" s="477"/>
      <c r="J24" s="477"/>
      <c r="K24" s="482"/>
      <c r="L24" s="83" t="s">
        <v>254</v>
      </c>
      <c r="M24" s="479"/>
      <c r="N24" s="480"/>
      <c r="O24" s="480"/>
      <c r="P24" s="480"/>
      <c r="Q24" s="480"/>
      <c r="R24" s="480"/>
      <c r="S24" s="480"/>
      <c r="T24" s="480"/>
      <c r="U24" s="480"/>
      <c r="V24" s="480"/>
      <c r="W24" s="480"/>
      <c r="X24" s="481"/>
      <c r="Y24" s="476"/>
      <c r="Z24" s="477"/>
      <c r="AA24" s="477"/>
      <c r="AB24" s="477"/>
      <c r="AC24" s="478"/>
      <c r="AD24" s="473"/>
      <c r="AE24" s="474"/>
      <c r="AF24" s="474"/>
      <c r="AG24" s="475"/>
    </row>
    <row r="25" spans="1:33" ht="15">
      <c r="A25" s="483"/>
      <c r="B25" s="484"/>
      <c r="C25" s="484"/>
      <c r="D25" s="484"/>
      <c r="E25" s="484"/>
      <c r="F25" s="485"/>
      <c r="G25" s="476"/>
      <c r="H25" s="477"/>
      <c r="I25" s="477"/>
      <c r="J25" s="477"/>
      <c r="K25" s="482"/>
      <c r="L25" s="83" t="s">
        <v>255</v>
      </c>
      <c r="M25" s="479"/>
      <c r="N25" s="480"/>
      <c r="O25" s="480"/>
      <c r="P25" s="480"/>
      <c r="Q25" s="480"/>
      <c r="R25" s="480"/>
      <c r="S25" s="480"/>
      <c r="T25" s="480"/>
      <c r="U25" s="480"/>
      <c r="V25" s="480"/>
      <c r="W25" s="480"/>
      <c r="X25" s="481"/>
      <c r="Y25" s="476"/>
      <c r="Z25" s="477"/>
      <c r="AA25" s="477"/>
      <c r="AB25" s="477"/>
      <c r="AC25" s="478"/>
      <c r="AD25" s="473"/>
      <c r="AE25" s="474"/>
      <c r="AF25" s="474"/>
      <c r="AG25" s="475"/>
    </row>
    <row r="26" spans="1:33" ht="15">
      <c r="A26" s="483"/>
      <c r="B26" s="484"/>
      <c r="C26" s="484"/>
      <c r="D26" s="484"/>
      <c r="E26" s="484"/>
      <c r="F26" s="485"/>
      <c r="G26" s="476"/>
      <c r="H26" s="477"/>
      <c r="I26" s="477"/>
      <c r="J26" s="477"/>
      <c r="K26" s="482"/>
      <c r="L26" s="83" t="s">
        <v>255</v>
      </c>
      <c r="M26" s="479"/>
      <c r="N26" s="480"/>
      <c r="O26" s="480"/>
      <c r="P26" s="480"/>
      <c r="Q26" s="480"/>
      <c r="R26" s="480"/>
      <c r="S26" s="480"/>
      <c r="T26" s="480"/>
      <c r="U26" s="480"/>
      <c r="V26" s="480"/>
      <c r="W26" s="480"/>
      <c r="X26" s="481"/>
      <c r="Y26" s="476"/>
      <c r="Z26" s="477"/>
      <c r="AA26" s="477"/>
      <c r="AB26" s="477"/>
      <c r="AC26" s="478"/>
      <c r="AD26" s="473"/>
      <c r="AE26" s="474"/>
      <c r="AF26" s="474"/>
      <c r="AG26" s="475"/>
    </row>
    <row r="27" spans="1:33" ht="15">
      <c r="A27" s="483"/>
      <c r="B27" s="484"/>
      <c r="C27" s="484"/>
      <c r="D27" s="484"/>
      <c r="E27" s="484"/>
      <c r="F27" s="485"/>
      <c r="G27" s="476"/>
      <c r="H27" s="477"/>
      <c r="I27" s="477"/>
      <c r="J27" s="477"/>
      <c r="K27" s="482"/>
      <c r="L27" s="83" t="s">
        <v>255</v>
      </c>
      <c r="M27" s="479"/>
      <c r="N27" s="480"/>
      <c r="O27" s="480"/>
      <c r="P27" s="480"/>
      <c r="Q27" s="480"/>
      <c r="R27" s="480"/>
      <c r="S27" s="480"/>
      <c r="T27" s="480"/>
      <c r="U27" s="480"/>
      <c r="V27" s="480"/>
      <c r="W27" s="480"/>
      <c r="X27" s="481"/>
      <c r="Y27" s="476"/>
      <c r="Z27" s="477"/>
      <c r="AA27" s="477"/>
      <c r="AB27" s="477"/>
      <c r="AC27" s="478"/>
      <c r="AD27" s="473"/>
      <c r="AE27" s="474"/>
      <c r="AF27" s="474"/>
      <c r="AG27" s="475"/>
    </row>
    <row r="28" spans="1:33" ht="15">
      <c r="A28" s="483"/>
      <c r="B28" s="484"/>
      <c r="C28" s="484"/>
      <c r="D28" s="484"/>
      <c r="E28" s="484"/>
      <c r="F28" s="485"/>
      <c r="G28" s="476"/>
      <c r="H28" s="477"/>
      <c r="I28" s="477"/>
      <c r="J28" s="477"/>
      <c r="K28" s="482"/>
      <c r="L28" s="83" t="s">
        <v>255</v>
      </c>
      <c r="M28" s="479"/>
      <c r="N28" s="480"/>
      <c r="O28" s="480"/>
      <c r="P28" s="480"/>
      <c r="Q28" s="480"/>
      <c r="R28" s="480"/>
      <c r="S28" s="480"/>
      <c r="T28" s="480"/>
      <c r="U28" s="480"/>
      <c r="V28" s="480"/>
      <c r="W28" s="480"/>
      <c r="X28" s="481"/>
      <c r="Y28" s="476"/>
      <c r="Z28" s="477"/>
      <c r="AA28" s="477"/>
      <c r="AB28" s="477"/>
      <c r="AC28" s="478"/>
      <c r="AD28" s="473"/>
      <c r="AE28" s="474"/>
      <c r="AF28" s="474"/>
      <c r="AG28" s="475"/>
    </row>
    <row r="29" spans="1:33" ht="15">
      <c r="A29" s="483"/>
      <c r="B29" s="484"/>
      <c r="C29" s="484"/>
      <c r="D29" s="484"/>
      <c r="E29" s="484"/>
      <c r="F29" s="485"/>
      <c r="G29" s="476"/>
      <c r="H29" s="477"/>
      <c r="I29" s="477"/>
      <c r="J29" s="477"/>
      <c r="K29" s="482"/>
      <c r="L29" s="83" t="s">
        <v>255</v>
      </c>
      <c r="M29" s="479"/>
      <c r="N29" s="480"/>
      <c r="O29" s="480"/>
      <c r="P29" s="480"/>
      <c r="Q29" s="480"/>
      <c r="R29" s="480"/>
      <c r="S29" s="480"/>
      <c r="T29" s="480"/>
      <c r="U29" s="480"/>
      <c r="V29" s="480"/>
      <c r="W29" s="480"/>
      <c r="X29" s="481"/>
      <c r="Y29" s="476"/>
      <c r="Z29" s="477"/>
      <c r="AA29" s="477"/>
      <c r="AB29" s="477"/>
      <c r="AC29" s="478"/>
      <c r="AD29" s="473"/>
      <c r="AE29" s="474"/>
      <c r="AF29" s="474"/>
      <c r="AG29" s="475"/>
    </row>
    <row r="30" spans="1:33" ht="15">
      <c r="A30" s="483"/>
      <c r="B30" s="484"/>
      <c r="C30" s="484"/>
      <c r="D30" s="484"/>
      <c r="E30" s="484"/>
      <c r="F30" s="485"/>
      <c r="G30" s="476"/>
      <c r="H30" s="477"/>
      <c r="I30" s="477"/>
      <c r="J30" s="477"/>
      <c r="K30" s="482"/>
      <c r="L30" s="83" t="s">
        <v>253</v>
      </c>
      <c r="M30" s="479"/>
      <c r="N30" s="480"/>
      <c r="O30" s="480"/>
      <c r="P30" s="480"/>
      <c r="Q30" s="480"/>
      <c r="R30" s="480"/>
      <c r="S30" s="480"/>
      <c r="T30" s="480"/>
      <c r="U30" s="480"/>
      <c r="V30" s="480"/>
      <c r="W30" s="480"/>
      <c r="X30" s="481"/>
      <c r="Y30" s="476"/>
      <c r="Z30" s="477"/>
      <c r="AA30" s="477"/>
      <c r="AB30" s="477"/>
      <c r="AC30" s="478"/>
      <c r="AD30" s="473"/>
      <c r="AE30" s="474"/>
      <c r="AF30" s="474"/>
      <c r="AG30" s="475"/>
    </row>
    <row r="31" spans="1:33" ht="15">
      <c r="A31" s="483"/>
      <c r="B31" s="484"/>
      <c r="C31" s="484"/>
      <c r="D31" s="484"/>
      <c r="E31" s="484"/>
      <c r="F31" s="485"/>
      <c r="G31" s="476"/>
      <c r="H31" s="477"/>
      <c r="I31" s="477"/>
      <c r="J31" s="477"/>
      <c r="K31" s="482"/>
      <c r="L31" s="83" t="s">
        <v>255</v>
      </c>
      <c r="M31" s="479"/>
      <c r="N31" s="480"/>
      <c r="O31" s="480"/>
      <c r="P31" s="480"/>
      <c r="Q31" s="480"/>
      <c r="R31" s="480"/>
      <c r="S31" s="480"/>
      <c r="T31" s="480"/>
      <c r="U31" s="480"/>
      <c r="V31" s="480"/>
      <c r="W31" s="480"/>
      <c r="X31" s="481"/>
      <c r="Y31" s="476"/>
      <c r="Z31" s="477"/>
      <c r="AA31" s="477"/>
      <c r="AB31" s="477"/>
      <c r="AC31" s="478"/>
      <c r="AD31" s="473"/>
      <c r="AE31" s="474"/>
      <c r="AF31" s="474"/>
      <c r="AG31" s="475"/>
    </row>
    <row r="32" spans="1:33" ht="15">
      <c r="A32" s="483"/>
      <c r="B32" s="484"/>
      <c r="C32" s="484"/>
      <c r="D32" s="484"/>
      <c r="E32" s="484"/>
      <c r="F32" s="485"/>
      <c r="G32" s="476"/>
      <c r="H32" s="477"/>
      <c r="I32" s="477"/>
      <c r="J32" s="477"/>
      <c r="K32" s="482"/>
      <c r="L32" s="83" t="s">
        <v>21</v>
      </c>
      <c r="M32" s="479"/>
      <c r="N32" s="480"/>
      <c r="O32" s="480"/>
      <c r="P32" s="480"/>
      <c r="Q32" s="480"/>
      <c r="R32" s="480"/>
      <c r="S32" s="480"/>
      <c r="T32" s="480"/>
      <c r="U32" s="480"/>
      <c r="V32" s="480"/>
      <c r="W32" s="480"/>
      <c r="X32" s="481"/>
      <c r="Y32" s="476"/>
      <c r="Z32" s="477"/>
      <c r="AA32" s="477"/>
      <c r="AB32" s="477"/>
      <c r="AC32" s="478"/>
      <c r="AD32" s="473"/>
      <c r="AE32" s="474"/>
      <c r="AF32" s="474"/>
      <c r="AG32" s="475"/>
    </row>
    <row r="33" spans="1:33" ht="15">
      <c r="A33" s="483"/>
      <c r="B33" s="484"/>
      <c r="C33" s="484"/>
      <c r="D33" s="484"/>
      <c r="E33" s="484"/>
      <c r="F33" s="485"/>
      <c r="G33" s="476"/>
      <c r="H33" s="477"/>
      <c r="I33" s="477"/>
      <c r="J33" s="477"/>
      <c r="K33" s="482"/>
      <c r="L33" s="83" t="s">
        <v>21</v>
      </c>
      <c r="M33" s="479"/>
      <c r="N33" s="480"/>
      <c r="O33" s="480"/>
      <c r="P33" s="480"/>
      <c r="Q33" s="480"/>
      <c r="R33" s="480"/>
      <c r="S33" s="480"/>
      <c r="T33" s="480"/>
      <c r="U33" s="480"/>
      <c r="V33" s="480"/>
      <c r="W33" s="480"/>
      <c r="X33" s="481"/>
      <c r="Y33" s="476"/>
      <c r="Z33" s="477"/>
      <c r="AA33" s="477"/>
      <c r="AB33" s="477"/>
      <c r="AC33" s="478"/>
      <c r="AD33" s="473"/>
      <c r="AE33" s="474"/>
      <c r="AF33" s="474"/>
      <c r="AG33" s="475"/>
    </row>
    <row r="34" spans="1:33" ht="15">
      <c r="A34" s="483"/>
      <c r="B34" s="484"/>
      <c r="C34" s="484"/>
      <c r="D34" s="484"/>
      <c r="E34" s="484"/>
      <c r="F34" s="485"/>
      <c r="G34" s="476"/>
      <c r="H34" s="477"/>
      <c r="I34" s="477"/>
      <c r="J34" s="477"/>
      <c r="K34" s="482"/>
      <c r="L34" s="83" t="s">
        <v>21</v>
      </c>
      <c r="M34" s="479"/>
      <c r="N34" s="480"/>
      <c r="O34" s="480"/>
      <c r="P34" s="480"/>
      <c r="Q34" s="480"/>
      <c r="R34" s="480"/>
      <c r="S34" s="480"/>
      <c r="T34" s="480"/>
      <c r="U34" s="480"/>
      <c r="V34" s="480"/>
      <c r="W34" s="480"/>
      <c r="X34" s="481"/>
      <c r="Y34" s="476"/>
      <c r="Z34" s="477"/>
      <c r="AA34" s="477"/>
      <c r="AB34" s="477"/>
      <c r="AC34" s="478"/>
      <c r="AD34" s="473"/>
      <c r="AE34" s="474"/>
      <c r="AF34" s="474"/>
      <c r="AG34" s="475"/>
    </row>
    <row r="35" spans="1:33" ht="15">
      <c r="A35" s="483"/>
      <c r="B35" s="484"/>
      <c r="C35" s="484"/>
      <c r="D35" s="484"/>
      <c r="E35" s="484"/>
      <c r="F35" s="485"/>
      <c r="G35" s="476"/>
      <c r="H35" s="477"/>
      <c r="I35" s="477"/>
      <c r="J35" s="477"/>
      <c r="K35" s="482"/>
      <c r="L35" s="83" t="s">
        <v>21</v>
      </c>
      <c r="M35" s="479"/>
      <c r="N35" s="480"/>
      <c r="O35" s="480"/>
      <c r="P35" s="480"/>
      <c r="Q35" s="480"/>
      <c r="R35" s="480"/>
      <c r="S35" s="480"/>
      <c r="T35" s="480"/>
      <c r="U35" s="480"/>
      <c r="V35" s="480"/>
      <c r="W35" s="480"/>
      <c r="X35" s="481"/>
      <c r="Y35" s="476"/>
      <c r="Z35" s="477"/>
      <c r="AA35" s="477"/>
      <c r="AB35" s="477"/>
      <c r="AC35" s="478"/>
      <c r="AD35" s="473"/>
      <c r="AE35" s="474"/>
      <c r="AF35" s="474"/>
      <c r="AG35" s="475"/>
    </row>
    <row r="36" spans="1:33" ht="15">
      <c r="A36" s="483"/>
      <c r="B36" s="484"/>
      <c r="C36" s="484"/>
      <c r="D36" s="484"/>
      <c r="E36" s="484"/>
      <c r="F36" s="485"/>
      <c r="G36" s="476"/>
      <c r="H36" s="477"/>
      <c r="I36" s="477"/>
      <c r="J36" s="477"/>
      <c r="K36" s="482"/>
      <c r="L36" s="83" t="s">
        <v>21</v>
      </c>
      <c r="M36" s="479"/>
      <c r="N36" s="480"/>
      <c r="O36" s="480"/>
      <c r="P36" s="480"/>
      <c r="Q36" s="480"/>
      <c r="R36" s="480"/>
      <c r="S36" s="480"/>
      <c r="T36" s="480"/>
      <c r="U36" s="480"/>
      <c r="V36" s="480"/>
      <c r="W36" s="480"/>
      <c r="X36" s="481"/>
      <c r="Y36" s="476"/>
      <c r="Z36" s="477"/>
      <c r="AA36" s="477"/>
      <c r="AB36" s="477"/>
      <c r="AC36" s="478"/>
      <c r="AD36" s="473"/>
      <c r="AE36" s="474"/>
      <c r="AF36" s="474"/>
      <c r="AG36" s="475"/>
    </row>
    <row r="37" spans="1:33" ht="15">
      <c r="A37" s="483"/>
      <c r="B37" s="484"/>
      <c r="C37" s="484"/>
      <c r="D37" s="484"/>
      <c r="E37" s="484"/>
      <c r="F37" s="485"/>
      <c r="G37" s="476"/>
      <c r="H37" s="477"/>
      <c r="I37" s="477"/>
      <c r="J37" s="477"/>
      <c r="K37" s="482"/>
      <c r="L37" s="83" t="s">
        <v>21</v>
      </c>
      <c r="M37" s="479"/>
      <c r="N37" s="480"/>
      <c r="O37" s="480"/>
      <c r="P37" s="480"/>
      <c r="Q37" s="480"/>
      <c r="R37" s="480"/>
      <c r="S37" s="480"/>
      <c r="T37" s="480"/>
      <c r="U37" s="480"/>
      <c r="V37" s="480"/>
      <c r="W37" s="480"/>
      <c r="X37" s="481"/>
      <c r="Y37" s="476"/>
      <c r="Z37" s="477"/>
      <c r="AA37" s="477"/>
      <c r="AB37" s="477"/>
      <c r="AC37" s="478"/>
      <c r="AD37" s="473"/>
      <c r="AE37" s="474"/>
      <c r="AF37" s="474"/>
      <c r="AG37" s="475"/>
    </row>
    <row r="38" spans="1:33" ht="15">
      <c r="A38" s="483"/>
      <c r="B38" s="484"/>
      <c r="C38" s="484"/>
      <c r="D38" s="484"/>
      <c r="E38" s="484"/>
      <c r="F38" s="485"/>
      <c r="G38" s="476"/>
      <c r="H38" s="477"/>
      <c r="I38" s="477"/>
      <c r="J38" s="477"/>
      <c r="K38" s="482"/>
      <c r="L38" s="83" t="s">
        <v>21</v>
      </c>
      <c r="M38" s="479"/>
      <c r="N38" s="480"/>
      <c r="O38" s="480"/>
      <c r="P38" s="480"/>
      <c r="Q38" s="480"/>
      <c r="R38" s="480"/>
      <c r="S38" s="480"/>
      <c r="T38" s="480"/>
      <c r="U38" s="480"/>
      <c r="V38" s="480"/>
      <c r="W38" s="480"/>
      <c r="X38" s="481"/>
      <c r="Y38" s="476"/>
      <c r="Z38" s="477"/>
      <c r="AA38" s="477"/>
      <c r="AB38" s="477"/>
      <c r="AC38" s="478"/>
      <c r="AD38" s="473"/>
      <c r="AE38" s="474"/>
      <c r="AF38" s="474"/>
      <c r="AG38" s="475"/>
    </row>
    <row r="39" spans="1:33" ht="15">
      <c r="A39" s="483"/>
      <c r="B39" s="484"/>
      <c r="C39" s="484"/>
      <c r="D39" s="484"/>
      <c r="E39" s="484"/>
      <c r="F39" s="485"/>
      <c r="G39" s="476"/>
      <c r="H39" s="477"/>
      <c r="I39" s="477"/>
      <c r="J39" s="477"/>
      <c r="K39" s="482"/>
      <c r="L39" s="83" t="s">
        <v>21</v>
      </c>
      <c r="M39" s="479"/>
      <c r="N39" s="480"/>
      <c r="O39" s="480"/>
      <c r="P39" s="480"/>
      <c r="Q39" s="480"/>
      <c r="R39" s="480"/>
      <c r="S39" s="480"/>
      <c r="T39" s="480"/>
      <c r="U39" s="480"/>
      <c r="V39" s="480"/>
      <c r="W39" s="480"/>
      <c r="X39" s="481"/>
      <c r="Y39" s="476"/>
      <c r="Z39" s="477"/>
      <c r="AA39" s="477"/>
      <c r="AB39" s="477"/>
      <c r="AC39" s="478"/>
      <c r="AD39" s="473"/>
      <c r="AE39" s="474"/>
      <c r="AF39" s="474"/>
      <c r="AG39" s="475"/>
    </row>
    <row r="40" spans="1:33" ht="15">
      <c r="A40" s="483"/>
      <c r="B40" s="484"/>
      <c r="C40" s="484"/>
      <c r="D40" s="484"/>
      <c r="E40" s="484"/>
      <c r="F40" s="485"/>
      <c r="G40" s="476"/>
      <c r="H40" s="477"/>
      <c r="I40" s="477"/>
      <c r="J40" s="477"/>
      <c r="K40" s="482"/>
      <c r="L40" s="83" t="s">
        <v>21</v>
      </c>
      <c r="M40" s="479"/>
      <c r="N40" s="480"/>
      <c r="O40" s="480"/>
      <c r="P40" s="480"/>
      <c r="Q40" s="480"/>
      <c r="R40" s="480"/>
      <c r="S40" s="480"/>
      <c r="T40" s="480"/>
      <c r="U40" s="480"/>
      <c r="V40" s="480"/>
      <c r="W40" s="480"/>
      <c r="X40" s="481"/>
      <c r="Y40" s="476"/>
      <c r="Z40" s="477"/>
      <c r="AA40" s="477"/>
      <c r="AB40" s="477"/>
      <c r="AC40" s="478"/>
      <c r="AD40" s="473"/>
      <c r="AE40" s="474"/>
      <c r="AF40" s="474"/>
      <c r="AG40" s="475"/>
    </row>
    <row r="41" spans="1:33" ht="15">
      <c r="A41" s="483"/>
      <c r="B41" s="484"/>
      <c r="C41" s="484"/>
      <c r="D41" s="484"/>
      <c r="E41" s="484"/>
      <c r="F41" s="485"/>
      <c r="G41" s="476"/>
      <c r="H41" s="477"/>
      <c r="I41" s="477"/>
      <c r="J41" s="477"/>
      <c r="K41" s="482"/>
      <c r="L41" s="83" t="s">
        <v>21</v>
      </c>
      <c r="M41" s="479"/>
      <c r="N41" s="480"/>
      <c r="O41" s="480"/>
      <c r="P41" s="480"/>
      <c r="Q41" s="480"/>
      <c r="R41" s="480"/>
      <c r="S41" s="480"/>
      <c r="T41" s="480"/>
      <c r="U41" s="480"/>
      <c r="V41" s="480"/>
      <c r="W41" s="480"/>
      <c r="X41" s="481"/>
      <c r="Y41" s="476"/>
      <c r="Z41" s="477"/>
      <c r="AA41" s="477"/>
      <c r="AB41" s="477"/>
      <c r="AC41" s="478"/>
      <c r="AD41" s="473"/>
      <c r="AE41" s="474"/>
      <c r="AF41" s="474"/>
      <c r="AG41" s="475"/>
    </row>
    <row r="42" spans="1:33" ht="15">
      <c r="A42" s="483"/>
      <c r="B42" s="484"/>
      <c r="C42" s="484"/>
      <c r="D42" s="484"/>
      <c r="E42" s="484"/>
      <c r="F42" s="485"/>
      <c r="G42" s="476"/>
      <c r="H42" s="477"/>
      <c r="I42" s="477"/>
      <c r="J42" s="477"/>
      <c r="K42" s="482"/>
      <c r="L42" s="83" t="s">
        <v>21</v>
      </c>
      <c r="M42" s="479"/>
      <c r="N42" s="480"/>
      <c r="O42" s="480"/>
      <c r="P42" s="480"/>
      <c r="Q42" s="480"/>
      <c r="R42" s="480"/>
      <c r="S42" s="480"/>
      <c r="T42" s="480"/>
      <c r="U42" s="480"/>
      <c r="V42" s="480"/>
      <c r="W42" s="480"/>
      <c r="X42" s="481"/>
      <c r="Y42" s="476"/>
      <c r="Z42" s="477"/>
      <c r="AA42" s="477"/>
      <c r="AB42" s="477"/>
      <c r="AC42" s="478"/>
      <c r="AD42" s="473"/>
      <c r="AE42" s="474"/>
      <c r="AF42" s="474"/>
      <c r="AG42" s="475"/>
    </row>
    <row r="43" spans="1:33" ht="15">
      <c r="A43" s="483"/>
      <c r="B43" s="484"/>
      <c r="C43" s="484"/>
      <c r="D43" s="484"/>
      <c r="E43" s="484"/>
      <c r="F43" s="485"/>
      <c r="G43" s="476"/>
      <c r="H43" s="477"/>
      <c r="I43" s="477"/>
      <c r="J43" s="477"/>
      <c r="K43" s="482"/>
      <c r="L43" s="83" t="s">
        <v>21</v>
      </c>
      <c r="M43" s="479"/>
      <c r="N43" s="480"/>
      <c r="O43" s="480"/>
      <c r="P43" s="480"/>
      <c r="Q43" s="480"/>
      <c r="R43" s="480"/>
      <c r="S43" s="480"/>
      <c r="T43" s="480"/>
      <c r="U43" s="480"/>
      <c r="V43" s="480"/>
      <c r="W43" s="480"/>
      <c r="X43" s="481"/>
      <c r="Y43" s="476"/>
      <c r="Z43" s="477"/>
      <c r="AA43" s="477"/>
      <c r="AB43" s="477"/>
      <c r="AC43" s="478"/>
      <c r="AD43" s="473"/>
      <c r="AE43" s="474"/>
      <c r="AF43" s="474"/>
      <c r="AG43" s="475"/>
    </row>
    <row r="44" spans="1:33" ht="15">
      <c r="A44" s="483"/>
      <c r="B44" s="484"/>
      <c r="C44" s="484"/>
      <c r="D44" s="484"/>
      <c r="E44" s="484"/>
      <c r="F44" s="485"/>
      <c r="G44" s="476"/>
      <c r="H44" s="477"/>
      <c r="I44" s="477"/>
      <c r="J44" s="477"/>
      <c r="K44" s="482"/>
      <c r="L44" s="83" t="s">
        <v>21</v>
      </c>
      <c r="M44" s="479"/>
      <c r="N44" s="480"/>
      <c r="O44" s="480"/>
      <c r="P44" s="480"/>
      <c r="Q44" s="480"/>
      <c r="R44" s="480"/>
      <c r="S44" s="480"/>
      <c r="T44" s="480"/>
      <c r="U44" s="480"/>
      <c r="V44" s="480"/>
      <c r="W44" s="480"/>
      <c r="X44" s="481"/>
      <c r="Y44" s="476"/>
      <c r="Z44" s="477"/>
      <c r="AA44" s="477"/>
      <c r="AB44" s="477"/>
      <c r="AC44" s="478"/>
      <c r="AD44" s="473"/>
      <c r="AE44" s="474"/>
      <c r="AF44" s="474"/>
      <c r="AG44" s="475"/>
    </row>
    <row r="45" spans="1:33" ht="15">
      <c r="A45" s="483"/>
      <c r="B45" s="484"/>
      <c r="C45" s="484"/>
      <c r="D45" s="484"/>
      <c r="E45" s="484"/>
      <c r="F45" s="485"/>
      <c r="G45" s="476"/>
      <c r="H45" s="477"/>
      <c r="I45" s="477"/>
      <c r="J45" s="477"/>
      <c r="K45" s="482"/>
      <c r="L45" s="83" t="s">
        <v>21</v>
      </c>
      <c r="M45" s="479"/>
      <c r="N45" s="480"/>
      <c r="O45" s="480"/>
      <c r="P45" s="480"/>
      <c r="Q45" s="480"/>
      <c r="R45" s="480"/>
      <c r="S45" s="480"/>
      <c r="T45" s="480"/>
      <c r="U45" s="480"/>
      <c r="V45" s="480"/>
      <c r="W45" s="480"/>
      <c r="X45" s="481"/>
      <c r="Y45" s="476"/>
      <c r="Z45" s="477"/>
      <c r="AA45" s="477"/>
      <c r="AB45" s="477"/>
      <c r="AC45" s="478"/>
      <c r="AD45" s="473"/>
      <c r="AE45" s="474"/>
      <c r="AF45" s="474"/>
      <c r="AG45" s="475"/>
    </row>
    <row r="46" spans="1:33" ht="15">
      <c r="A46" s="483"/>
      <c r="B46" s="484"/>
      <c r="C46" s="484"/>
      <c r="D46" s="484"/>
      <c r="E46" s="484"/>
      <c r="F46" s="485"/>
      <c r="G46" s="476"/>
      <c r="H46" s="477"/>
      <c r="I46" s="477"/>
      <c r="J46" s="477"/>
      <c r="K46" s="482"/>
      <c r="L46" s="83" t="s">
        <v>21</v>
      </c>
      <c r="M46" s="479"/>
      <c r="N46" s="480"/>
      <c r="O46" s="480"/>
      <c r="P46" s="480"/>
      <c r="Q46" s="480"/>
      <c r="R46" s="480"/>
      <c r="S46" s="480"/>
      <c r="T46" s="480"/>
      <c r="U46" s="480"/>
      <c r="V46" s="480"/>
      <c r="W46" s="480"/>
      <c r="X46" s="481"/>
      <c r="Y46" s="476"/>
      <c r="Z46" s="477"/>
      <c r="AA46" s="477"/>
      <c r="AB46" s="477"/>
      <c r="AC46" s="478"/>
      <c r="AD46" s="473"/>
      <c r="AE46" s="474"/>
      <c r="AF46" s="474"/>
      <c r="AG46" s="475"/>
    </row>
    <row r="47" spans="1:33" ht="15">
      <c r="A47" s="483"/>
      <c r="B47" s="484"/>
      <c r="C47" s="484"/>
      <c r="D47" s="484"/>
      <c r="E47" s="484"/>
      <c r="F47" s="485"/>
      <c r="G47" s="476"/>
      <c r="H47" s="477"/>
      <c r="I47" s="477"/>
      <c r="J47" s="477"/>
      <c r="K47" s="482"/>
      <c r="L47" s="83" t="s">
        <v>21</v>
      </c>
      <c r="M47" s="479"/>
      <c r="N47" s="480"/>
      <c r="O47" s="480"/>
      <c r="P47" s="480"/>
      <c r="Q47" s="480"/>
      <c r="R47" s="480"/>
      <c r="S47" s="480"/>
      <c r="T47" s="480"/>
      <c r="U47" s="480"/>
      <c r="V47" s="480"/>
      <c r="W47" s="480"/>
      <c r="X47" s="481"/>
      <c r="Y47" s="476"/>
      <c r="Z47" s="477"/>
      <c r="AA47" s="477"/>
      <c r="AB47" s="477"/>
      <c r="AC47" s="478"/>
      <c r="AD47" s="473"/>
      <c r="AE47" s="474"/>
      <c r="AF47" s="474"/>
      <c r="AG47" s="475"/>
    </row>
    <row r="48" spans="1:33" ht="15">
      <c r="A48" s="483"/>
      <c r="B48" s="484"/>
      <c r="C48" s="484"/>
      <c r="D48" s="484"/>
      <c r="E48" s="484"/>
      <c r="F48" s="485"/>
      <c r="G48" s="476"/>
      <c r="H48" s="477"/>
      <c r="I48" s="477"/>
      <c r="J48" s="477"/>
      <c r="K48" s="477"/>
      <c r="L48" s="71" t="s">
        <v>21</v>
      </c>
      <c r="M48" s="479"/>
      <c r="N48" s="480"/>
      <c r="O48" s="480"/>
      <c r="P48" s="480"/>
      <c r="Q48" s="480"/>
      <c r="R48" s="480"/>
      <c r="S48" s="480"/>
      <c r="T48" s="480"/>
      <c r="U48" s="480"/>
      <c r="V48" s="480"/>
      <c r="W48" s="480"/>
      <c r="X48" s="481"/>
      <c r="Y48" s="476"/>
      <c r="Z48" s="477"/>
      <c r="AA48" s="477"/>
      <c r="AB48" s="477"/>
      <c r="AC48" s="478"/>
      <c r="AD48" s="473"/>
      <c r="AE48" s="474"/>
      <c r="AF48" s="474"/>
      <c r="AG48" s="475"/>
    </row>
    <row r="49" spans="1:33" ht="15">
      <c r="A49" s="483"/>
      <c r="B49" s="484"/>
      <c r="C49" s="484"/>
      <c r="D49" s="484"/>
      <c r="E49" s="484"/>
      <c r="F49" s="485"/>
      <c r="G49" s="476"/>
      <c r="H49" s="477"/>
      <c r="I49" s="477"/>
      <c r="J49" s="477"/>
      <c r="K49" s="477"/>
      <c r="L49" s="71" t="s">
        <v>21</v>
      </c>
      <c r="M49" s="479"/>
      <c r="N49" s="480"/>
      <c r="O49" s="480"/>
      <c r="P49" s="480"/>
      <c r="Q49" s="480"/>
      <c r="R49" s="480"/>
      <c r="S49" s="480"/>
      <c r="T49" s="480"/>
      <c r="U49" s="480"/>
      <c r="V49" s="480"/>
      <c r="W49" s="480"/>
      <c r="X49" s="481"/>
      <c r="Y49" s="476"/>
      <c r="Z49" s="477"/>
      <c r="AA49" s="477"/>
      <c r="AB49" s="477"/>
      <c r="AC49" s="478"/>
      <c r="AD49" s="473"/>
      <c r="AE49" s="474"/>
      <c r="AF49" s="474"/>
      <c r="AG49" s="475"/>
    </row>
    <row r="50" spans="1:33" ht="15">
      <c r="A50" s="483"/>
      <c r="B50" s="484"/>
      <c r="C50" s="484"/>
      <c r="D50" s="484"/>
      <c r="E50" s="484"/>
      <c r="F50" s="485"/>
      <c r="G50" s="476"/>
      <c r="H50" s="477"/>
      <c r="I50" s="477"/>
      <c r="J50" s="477"/>
      <c r="K50" s="477"/>
      <c r="L50" s="71" t="s">
        <v>21</v>
      </c>
      <c r="M50" s="479"/>
      <c r="N50" s="480"/>
      <c r="O50" s="480"/>
      <c r="P50" s="480"/>
      <c r="Q50" s="480"/>
      <c r="R50" s="480"/>
      <c r="S50" s="480"/>
      <c r="T50" s="480"/>
      <c r="U50" s="480"/>
      <c r="V50" s="480"/>
      <c r="W50" s="480"/>
      <c r="X50" s="481"/>
      <c r="Y50" s="476"/>
      <c r="Z50" s="477"/>
      <c r="AA50" s="477"/>
      <c r="AB50" s="477"/>
      <c r="AC50" s="478"/>
      <c r="AD50" s="473"/>
      <c r="AE50" s="474"/>
      <c r="AF50" s="474"/>
      <c r="AG50" s="475"/>
    </row>
    <row r="51" spans="1:33" ht="15">
      <c r="A51" s="483"/>
      <c r="B51" s="484"/>
      <c r="C51" s="484"/>
      <c r="D51" s="484"/>
      <c r="E51" s="484"/>
      <c r="F51" s="485"/>
      <c r="G51" s="476"/>
      <c r="H51" s="477"/>
      <c r="I51" s="477"/>
      <c r="J51" s="477"/>
      <c r="K51" s="477"/>
      <c r="L51" s="71" t="s">
        <v>21</v>
      </c>
      <c r="M51" s="479"/>
      <c r="N51" s="480"/>
      <c r="O51" s="480"/>
      <c r="P51" s="480"/>
      <c r="Q51" s="480"/>
      <c r="R51" s="480"/>
      <c r="S51" s="480"/>
      <c r="T51" s="480"/>
      <c r="U51" s="480"/>
      <c r="V51" s="480"/>
      <c r="W51" s="480"/>
      <c r="X51" s="481"/>
      <c r="Y51" s="476"/>
      <c r="Z51" s="477"/>
      <c r="AA51" s="477"/>
      <c r="AB51" s="477"/>
      <c r="AC51" s="478"/>
      <c r="AD51" s="473"/>
      <c r="AE51" s="474"/>
      <c r="AF51" s="474"/>
      <c r="AG51" s="475"/>
    </row>
    <row r="52" spans="1:33" ht="15">
      <c r="A52" s="498"/>
      <c r="B52" s="499"/>
      <c r="C52" s="499"/>
      <c r="D52" s="499"/>
      <c r="E52" s="499"/>
      <c r="F52" s="500"/>
      <c r="G52" s="501"/>
      <c r="H52" s="502"/>
      <c r="I52" s="502"/>
      <c r="J52" s="502"/>
      <c r="K52" s="502"/>
      <c r="L52" s="72" t="s">
        <v>21</v>
      </c>
      <c r="M52" s="503"/>
      <c r="N52" s="504"/>
      <c r="O52" s="504"/>
      <c r="P52" s="504"/>
      <c r="Q52" s="504"/>
      <c r="R52" s="504"/>
      <c r="S52" s="504"/>
      <c r="T52" s="504"/>
      <c r="U52" s="504"/>
      <c r="V52" s="504"/>
      <c r="W52" s="504"/>
      <c r="X52" s="505"/>
      <c r="Y52" s="501"/>
      <c r="Z52" s="502"/>
      <c r="AA52" s="502"/>
      <c r="AB52" s="502"/>
      <c r="AC52" s="506"/>
      <c r="AD52" s="507"/>
      <c r="AE52" s="508"/>
      <c r="AF52" s="508"/>
      <c r="AG52" s="509"/>
    </row>
    <row r="53" spans="1:33" ht="24.5" customHeight="1">
      <c r="A53" s="494" t="s">
        <v>31</v>
      </c>
      <c r="B53" s="494"/>
      <c r="C53" s="494"/>
      <c r="D53" s="494"/>
      <c r="E53" s="494"/>
      <c r="F53" s="494"/>
      <c r="G53" s="489" t="str">
        <f>IF(SUM(G22:K52)=0,"",SUM(G22:K52))</f>
        <v/>
      </c>
      <c r="H53" s="489"/>
      <c r="I53" s="489"/>
      <c r="J53" s="489"/>
      <c r="K53" s="489"/>
      <c r="L53" s="64" t="s">
        <v>21</v>
      </c>
      <c r="M53" s="495" t="str">
        <f>IF(G53&lt;&gt;Z11,"←所要経費(4)補助対象経費支出予定額と一致していません。","")</f>
        <v/>
      </c>
      <c r="N53" s="495"/>
      <c r="O53" s="495"/>
      <c r="P53" s="495"/>
      <c r="Q53" s="495"/>
      <c r="R53" s="495"/>
      <c r="S53" s="495"/>
      <c r="T53" s="495"/>
      <c r="U53" s="495"/>
      <c r="V53" s="495"/>
      <c r="W53" s="495"/>
      <c r="X53" s="495"/>
      <c r="Y53" s="496"/>
      <c r="Z53" s="496"/>
      <c r="AA53" s="496"/>
      <c r="AB53" s="496"/>
      <c r="AC53" s="496"/>
      <c r="AD53" s="494"/>
      <c r="AE53" s="494"/>
      <c r="AF53" s="494"/>
      <c r="AG53" s="494"/>
    </row>
    <row r="54" spans="1:33">
      <c r="A54" s="497" t="s">
        <v>32</v>
      </c>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row>
    <row r="55" spans="1:33">
      <c r="A55" s="494" t="s">
        <v>33</v>
      </c>
      <c r="B55" s="494"/>
      <c r="C55" s="494"/>
      <c r="D55" s="494"/>
      <c r="E55" s="494"/>
      <c r="F55" s="494"/>
      <c r="G55" s="494"/>
      <c r="H55" s="494" t="s">
        <v>34</v>
      </c>
      <c r="I55" s="494"/>
      <c r="J55" s="494"/>
      <c r="K55" s="494"/>
      <c r="L55" s="494"/>
      <c r="M55" s="494"/>
      <c r="N55" s="494"/>
      <c r="O55" s="494"/>
      <c r="P55" s="494" t="s">
        <v>35</v>
      </c>
      <c r="Q55" s="494"/>
      <c r="R55" s="494"/>
      <c r="S55" s="494" t="s">
        <v>36</v>
      </c>
      <c r="T55" s="494"/>
      <c r="U55" s="494"/>
      <c r="V55" s="494"/>
      <c r="W55" s="494"/>
      <c r="X55" s="494" t="s">
        <v>27</v>
      </c>
      <c r="Y55" s="494"/>
      <c r="Z55" s="494"/>
      <c r="AA55" s="494"/>
      <c r="AB55" s="494"/>
      <c r="AC55" s="494" t="s">
        <v>37</v>
      </c>
      <c r="AD55" s="494"/>
      <c r="AE55" s="494"/>
      <c r="AF55" s="494"/>
      <c r="AG55" s="494"/>
    </row>
    <row r="56" spans="1:33">
      <c r="A56" s="486"/>
      <c r="B56" s="486"/>
      <c r="C56" s="486"/>
      <c r="D56" s="486"/>
      <c r="E56" s="486"/>
      <c r="F56" s="486"/>
      <c r="G56" s="486"/>
      <c r="H56" s="486"/>
      <c r="I56" s="486"/>
      <c r="J56" s="486"/>
      <c r="K56" s="486"/>
      <c r="L56" s="486"/>
      <c r="M56" s="486"/>
      <c r="N56" s="486"/>
      <c r="O56" s="486"/>
      <c r="P56" s="487"/>
      <c r="Q56" s="487"/>
      <c r="R56" s="487"/>
      <c r="S56" s="488"/>
      <c r="T56" s="488"/>
      <c r="U56" s="488"/>
      <c r="V56" s="488"/>
      <c r="W56" s="488"/>
      <c r="X56" s="489">
        <f>P56*S56</f>
        <v>0</v>
      </c>
      <c r="Y56" s="489"/>
      <c r="Z56" s="489"/>
      <c r="AA56" s="489"/>
      <c r="AB56" s="489"/>
      <c r="AC56" s="490"/>
      <c r="AD56" s="490"/>
      <c r="AE56" s="490"/>
      <c r="AF56" s="490"/>
      <c r="AG56" s="490"/>
    </row>
    <row r="57" spans="1:33">
      <c r="A57" s="486"/>
      <c r="B57" s="486"/>
      <c r="C57" s="486"/>
      <c r="D57" s="486"/>
      <c r="E57" s="486"/>
      <c r="F57" s="486"/>
      <c r="G57" s="486"/>
      <c r="H57" s="486"/>
      <c r="I57" s="486"/>
      <c r="J57" s="486"/>
      <c r="K57" s="486"/>
      <c r="L57" s="486"/>
      <c r="M57" s="486"/>
      <c r="N57" s="486"/>
      <c r="O57" s="486"/>
      <c r="P57" s="487"/>
      <c r="Q57" s="487"/>
      <c r="R57" s="487"/>
      <c r="S57" s="488"/>
      <c r="T57" s="488"/>
      <c r="U57" s="488"/>
      <c r="V57" s="488"/>
      <c r="W57" s="488"/>
      <c r="X57" s="489">
        <f t="shared" ref="X57:X61" si="3">P57*S57</f>
        <v>0</v>
      </c>
      <c r="Y57" s="489"/>
      <c r="Z57" s="489"/>
      <c r="AA57" s="489"/>
      <c r="AB57" s="489"/>
      <c r="AC57" s="490"/>
      <c r="AD57" s="490"/>
      <c r="AE57" s="490"/>
      <c r="AF57" s="490"/>
      <c r="AG57" s="490"/>
    </row>
    <row r="58" spans="1:33">
      <c r="A58" s="486"/>
      <c r="B58" s="486"/>
      <c r="C58" s="486"/>
      <c r="D58" s="486"/>
      <c r="E58" s="486"/>
      <c r="F58" s="486"/>
      <c r="G58" s="486"/>
      <c r="H58" s="486"/>
      <c r="I58" s="486"/>
      <c r="J58" s="486"/>
      <c r="K58" s="486"/>
      <c r="L58" s="486"/>
      <c r="M58" s="486"/>
      <c r="N58" s="486"/>
      <c r="O58" s="486"/>
      <c r="P58" s="487"/>
      <c r="Q58" s="487"/>
      <c r="R58" s="487"/>
      <c r="S58" s="488"/>
      <c r="T58" s="488"/>
      <c r="U58" s="488"/>
      <c r="V58" s="488"/>
      <c r="W58" s="488"/>
      <c r="X58" s="489">
        <f t="shared" si="3"/>
        <v>0</v>
      </c>
      <c r="Y58" s="489"/>
      <c r="Z58" s="489"/>
      <c r="AA58" s="489"/>
      <c r="AB58" s="489"/>
      <c r="AC58" s="490"/>
      <c r="AD58" s="490"/>
      <c r="AE58" s="490"/>
      <c r="AF58" s="490"/>
      <c r="AG58" s="490"/>
    </row>
    <row r="59" spans="1:33">
      <c r="A59" s="486"/>
      <c r="B59" s="486"/>
      <c r="C59" s="486"/>
      <c r="D59" s="486"/>
      <c r="E59" s="486"/>
      <c r="F59" s="486"/>
      <c r="G59" s="486"/>
      <c r="H59" s="486"/>
      <c r="I59" s="486"/>
      <c r="J59" s="486"/>
      <c r="K59" s="486"/>
      <c r="L59" s="486"/>
      <c r="M59" s="486"/>
      <c r="N59" s="486"/>
      <c r="O59" s="486"/>
      <c r="P59" s="487"/>
      <c r="Q59" s="487"/>
      <c r="R59" s="487"/>
      <c r="S59" s="488"/>
      <c r="T59" s="488"/>
      <c r="U59" s="488"/>
      <c r="V59" s="488"/>
      <c r="W59" s="488"/>
      <c r="X59" s="489">
        <f t="shared" si="3"/>
        <v>0</v>
      </c>
      <c r="Y59" s="489"/>
      <c r="Z59" s="489"/>
      <c r="AA59" s="489"/>
      <c r="AB59" s="489"/>
      <c r="AC59" s="490"/>
      <c r="AD59" s="490"/>
      <c r="AE59" s="490"/>
      <c r="AF59" s="490"/>
      <c r="AG59" s="490"/>
    </row>
    <row r="60" spans="1:33">
      <c r="A60" s="486"/>
      <c r="B60" s="486"/>
      <c r="C60" s="486"/>
      <c r="D60" s="486"/>
      <c r="E60" s="486"/>
      <c r="F60" s="486"/>
      <c r="G60" s="486"/>
      <c r="H60" s="486"/>
      <c r="I60" s="486"/>
      <c r="J60" s="486"/>
      <c r="K60" s="486"/>
      <c r="L60" s="486"/>
      <c r="M60" s="486"/>
      <c r="N60" s="486"/>
      <c r="O60" s="486"/>
      <c r="P60" s="487"/>
      <c r="Q60" s="487"/>
      <c r="R60" s="487"/>
      <c r="S60" s="488"/>
      <c r="T60" s="488"/>
      <c r="U60" s="488"/>
      <c r="V60" s="488"/>
      <c r="W60" s="488"/>
      <c r="X60" s="489">
        <f t="shared" si="3"/>
        <v>0</v>
      </c>
      <c r="Y60" s="489"/>
      <c r="Z60" s="489"/>
      <c r="AA60" s="489"/>
      <c r="AB60" s="489"/>
      <c r="AC60" s="490"/>
      <c r="AD60" s="490"/>
      <c r="AE60" s="490"/>
      <c r="AF60" s="490"/>
      <c r="AG60" s="490"/>
    </row>
    <row r="61" spans="1:33">
      <c r="A61" s="486"/>
      <c r="B61" s="486"/>
      <c r="C61" s="486"/>
      <c r="D61" s="486"/>
      <c r="E61" s="486"/>
      <c r="F61" s="486"/>
      <c r="G61" s="486"/>
      <c r="H61" s="486"/>
      <c r="I61" s="486"/>
      <c r="J61" s="486"/>
      <c r="K61" s="486"/>
      <c r="L61" s="486"/>
      <c r="M61" s="486"/>
      <c r="N61" s="486"/>
      <c r="O61" s="486"/>
      <c r="P61" s="487"/>
      <c r="Q61" s="487"/>
      <c r="R61" s="487"/>
      <c r="S61" s="488"/>
      <c r="T61" s="488"/>
      <c r="U61" s="488"/>
      <c r="V61" s="488"/>
      <c r="W61" s="488"/>
      <c r="X61" s="489">
        <f t="shared" si="3"/>
        <v>0</v>
      </c>
      <c r="Y61" s="489"/>
      <c r="Z61" s="489"/>
      <c r="AA61" s="489"/>
      <c r="AB61" s="489"/>
      <c r="AC61" s="490"/>
      <c r="AD61" s="490"/>
      <c r="AE61" s="490"/>
      <c r="AF61" s="490"/>
      <c r="AG61" s="490"/>
    </row>
    <row r="62" spans="1:33">
      <c r="A62" s="493" t="s">
        <v>190</v>
      </c>
      <c r="B62" s="493"/>
      <c r="C62" s="493"/>
      <c r="D62" s="493"/>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row>
  </sheetData>
  <sheetProtection algorithmName="SHA-512" hashValue="ylSlKczL2uz0bptGzFK7iv+BFWy271K+Pp1fkjklbRM/g8vNFXRPFZvXSx58Q4AFIa/jGmmgBs2HEsMgAtbdOA==" saltValue="EbpT6XbZ72NRb4pPYb9Wbg==" spinCount="100000" sheet="1" formatCells="0" formatColumns="0" formatRows="0"/>
  <mergeCells count="243">
    <mergeCell ref="A1:AG1"/>
    <mergeCell ref="A2:D2"/>
    <mergeCell ref="I2:P2"/>
    <mergeCell ref="Q2:AG2"/>
    <mergeCell ref="A8:B16"/>
    <mergeCell ref="C8:J10"/>
    <mergeCell ref="K8:Q10"/>
    <mergeCell ref="R8:Y10"/>
    <mergeCell ref="Z8:AG10"/>
    <mergeCell ref="C16:I16"/>
    <mergeCell ref="K16:P16"/>
    <mergeCell ref="R16:X16"/>
    <mergeCell ref="Z16:AF16"/>
    <mergeCell ref="E5:AG5"/>
    <mergeCell ref="Z6:AC6"/>
    <mergeCell ref="AD6:AE6"/>
    <mergeCell ref="AF6:AG6"/>
    <mergeCell ref="A6:D6"/>
    <mergeCell ref="E6:Y6"/>
    <mergeCell ref="C11:I11"/>
    <mergeCell ref="K11:P11"/>
    <mergeCell ref="R11:X11"/>
    <mergeCell ref="Z11:AF11"/>
    <mergeCell ref="A4:D4"/>
    <mergeCell ref="A20:F21"/>
    <mergeCell ref="G20:L21"/>
    <mergeCell ref="M20:AC20"/>
    <mergeCell ref="AD20:AG21"/>
    <mergeCell ref="M21:X21"/>
    <mergeCell ref="Y21:AC21"/>
    <mergeCell ref="C12:J15"/>
    <mergeCell ref="K12:Q15"/>
    <mergeCell ref="R12:Y15"/>
    <mergeCell ref="Z12:AG15"/>
    <mergeCell ref="A22:F22"/>
    <mergeCell ref="G22:K22"/>
    <mergeCell ref="M22:X22"/>
    <mergeCell ref="Y22:AC22"/>
    <mergeCell ref="AD22:AG22"/>
    <mergeCell ref="A48:F48"/>
    <mergeCell ref="G48:K48"/>
    <mergeCell ref="M48:X48"/>
    <mergeCell ref="Y48:AC48"/>
    <mergeCell ref="AD48:AG48"/>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49:F49"/>
    <mergeCell ref="G49:K49"/>
    <mergeCell ref="M49:X49"/>
    <mergeCell ref="Y49:AC49"/>
    <mergeCell ref="AD49:AG49"/>
    <mergeCell ref="A50:F50"/>
    <mergeCell ref="G50:K50"/>
    <mergeCell ref="M50:X50"/>
    <mergeCell ref="Y50:AC50"/>
    <mergeCell ref="AD50:AG50"/>
    <mergeCell ref="A61:G61"/>
    <mergeCell ref="P56:R56"/>
    <mergeCell ref="S56:W56"/>
    <mergeCell ref="X56:AB56"/>
    <mergeCell ref="AC56:AG56"/>
    <mergeCell ref="A57:G57"/>
    <mergeCell ref="H57:O57"/>
    <mergeCell ref="A51:F51"/>
    <mergeCell ref="G51:K51"/>
    <mergeCell ref="M51:X51"/>
    <mergeCell ref="Y51:AC51"/>
    <mergeCell ref="AD51:AG51"/>
    <mergeCell ref="A52:F52"/>
    <mergeCell ref="G52:K52"/>
    <mergeCell ref="M52:X52"/>
    <mergeCell ref="Y52:AC52"/>
    <mergeCell ref="AD52:AG52"/>
    <mergeCell ref="AC57:AG57"/>
    <mergeCell ref="A23:F23"/>
    <mergeCell ref="A58:G58"/>
    <mergeCell ref="H58:O58"/>
    <mergeCell ref="P58:R58"/>
    <mergeCell ref="S58:W58"/>
    <mergeCell ref="X58:AB58"/>
    <mergeCell ref="AC58:AG58"/>
    <mergeCell ref="E2:F2"/>
    <mergeCell ref="A62:AG62"/>
    <mergeCell ref="A5:D5"/>
    <mergeCell ref="A53:F53"/>
    <mergeCell ref="G53:K53"/>
    <mergeCell ref="M53:X53"/>
    <mergeCell ref="Y53:AC53"/>
    <mergeCell ref="AD53:AG53"/>
    <mergeCell ref="A55:G55"/>
    <mergeCell ref="H55:O55"/>
    <mergeCell ref="P55:R55"/>
    <mergeCell ref="S55:W55"/>
    <mergeCell ref="X55:AB55"/>
    <mergeCell ref="AC55:AG55"/>
    <mergeCell ref="A54:AG54"/>
    <mergeCell ref="A56:G56"/>
    <mergeCell ref="H56:O56"/>
    <mergeCell ref="A46:F46"/>
    <mergeCell ref="H61:O61"/>
    <mergeCell ref="P61:R61"/>
    <mergeCell ref="S61:W61"/>
    <mergeCell ref="X61:AB61"/>
    <mergeCell ref="AC61:AG61"/>
    <mergeCell ref="E4:H4"/>
    <mergeCell ref="A3:D3"/>
    <mergeCell ref="E3:H3"/>
    <mergeCell ref="A59:G59"/>
    <mergeCell ref="H59:O59"/>
    <mergeCell ref="P59:R59"/>
    <mergeCell ref="S59:W59"/>
    <mergeCell ref="X59:AB59"/>
    <mergeCell ref="AC59:AG59"/>
    <mergeCell ref="A60:G60"/>
    <mergeCell ref="H60:O60"/>
    <mergeCell ref="P60:R60"/>
    <mergeCell ref="S60:W60"/>
    <mergeCell ref="X60:AB60"/>
    <mergeCell ref="AC60:AG60"/>
    <mergeCell ref="P57:R57"/>
    <mergeCell ref="S57:W57"/>
    <mergeCell ref="X57:AB57"/>
    <mergeCell ref="G44:K44"/>
    <mergeCell ref="G45:K45"/>
    <mergeCell ref="A38:F38"/>
    <mergeCell ref="A39:F39"/>
    <mergeCell ref="A40:F40"/>
    <mergeCell ref="A41:F41"/>
    <mergeCell ref="A42:F42"/>
    <mergeCell ref="A43:F43"/>
    <mergeCell ref="A44:F44"/>
    <mergeCell ref="A45:F45"/>
    <mergeCell ref="M43:X43"/>
    <mergeCell ref="M44:X44"/>
    <mergeCell ref="A47:F47"/>
    <mergeCell ref="G23:K23"/>
    <mergeCell ref="G24:K24"/>
    <mergeCell ref="G25:K25"/>
    <mergeCell ref="G26:K26"/>
    <mergeCell ref="G27:K27"/>
    <mergeCell ref="G28:K28"/>
    <mergeCell ref="G29:K29"/>
    <mergeCell ref="G30:K30"/>
    <mergeCell ref="G31:K31"/>
    <mergeCell ref="G32:K32"/>
    <mergeCell ref="G33:K33"/>
    <mergeCell ref="G34:K34"/>
    <mergeCell ref="G35:K35"/>
    <mergeCell ref="G36:K36"/>
    <mergeCell ref="G37:K37"/>
    <mergeCell ref="G38:K38"/>
    <mergeCell ref="G39:K39"/>
    <mergeCell ref="G40:K40"/>
    <mergeCell ref="G41:K41"/>
    <mergeCell ref="G42:K42"/>
    <mergeCell ref="G43:K43"/>
    <mergeCell ref="Y42:AC42"/>
    <mergeCell ref="Y43:AC43"/>
    <mergeCell ref="G46:K46"/>
    <mergeCell ref="G47:K47"/>
    <mergeCell ref="M23:X23"/>
    <mergeCell ref="M24:X24"/>
    <mergeCell ref="M25:X25"/>
    <mergeCell ref="M26:X26"/>
    <mergeCell ref="M27:X27"/>
    <mergeCell ref="M28:X28"/>
    <mergeCell ref="M29:X29"/>
    <mergeCell ref="M30:X30"/>
    <mergeCell ref="M31:X31"/>
    <mergeCell ref="M32:X32"/>
    <mergeCell ref="M33:X33"/>
    <mergeCell ref="M34:X34"/>
    <mergeCell ref="M35:X35"/>
    <mergeCell ref="M36:X36"/>
    <mergeCell ref="M37:X37"/>
    <mergeCell ref="M38:X38"/>
    <mergeCell ref="M39:X39"/>
    <mergeCell ref="M40:X40"/>
    <mergeCell ref="M41:X41"/>
    <mergeCell ref="M42:X42"/>
    <mergeCell ref="AD41:AG41"/>
    <mergeCell ref="AD42:AG42"/>
    <mergeCell ref="M45:X45"/>
    <mergeCell ref="M46:X46"/>
    <mergeCell ref="M47:X47"/>
    <mergeCell ref="Y23:AC23"/>
    <mergeCell ref="Y24:AC24"/>
    <mergeCell ref="Y25:AC25"/>
    <mergeCell ref="Y26:AC26"/>
    <mergeCell ref="Y27:AC27"/>
    <mergeCell ref="Y28:AC28"/>
    <mergeCell ref="Y29:AC29"/>
    <mergeCell ref="Y30:AC30"/>
    <mergeCell ref="Y31:AC31"/>
    <mergeCell ref="Y32:AC32"/>
    <mergeCell ref="Y33:AC33"/>
    <mergeCell ref="Y34:AC34"/>
    <mergeCell ref="Y35:AC35"/>
    <mergeCell ref="Y36:AC36"/>
    <mergeCell ref="Y37:AC37"/>
    <mergeCell ref="Y38:AC38"/>
    <mergeCell ref="Y39:AC39"/>
    <mergeCell ref="Y40:AC40"/>
    <mergeCell ref="Y41:AC41"/>
    <mergeCell ref="AD32:AG32"/>
    <mergeCell ref="AD33:AG33"/>
    <mergeCell ref="AD34:AG34"/>
    <mergeCell ref="AD35:AG35"/>
    <mergeCell ref="AD36:AG36"/>
    <mergeCell ref="AD37:AG37"/>
    <mergeCell ref="AD38:AG38"/>
    <mergeCell ref="AD39:AG39"/>
    <mergeCell ref="AD40:AG40"/>
    <mergeCell ref="AD23:AG23"/>
    <mergeCell ref="AD24:AG24"/>
    <mergeCell ref="AD25:AG25"/>
    <mergeCell ref="AD26:AG26"/>
    <mergeCell ref="AD27:AG27"/>
    <mergeCell ref="AD28:AG28"/>
    <mergeCell ref="AD29:AG29"/>
    <mergeCell ref="AD30:AG30"/>
    <mergeCell ref="AD31:AG31"/>
    <mergeCell ref="AD43:AG43"/>
    <mergeCell ref="AD44:AG44"/>
    <mergeCell ref="AD45:AG45"/>
    <mergeCell ref="AD46:AG46"/>
    <mergeCell ref="AD47:AG47"/>
    <mergeCell ref="Y44:AC44"/>
    <mergeCell ref="Y45:AC45"/>
    <mergeCell ref="Y46:AC46"/>
    <mergeCell ref="Y47:AC47"/>
  </mergeCells>
  <phoneticPr fontId="4"/>
  <printOptions horizontalCentered="1"/>
  <pageMargins left="0.51181102362204722" right="0.51181102362204722" top="0.74803149606299213" bottom="0.74803149606299213" header="0.31496062992125984" footer="0.31496062992125984"/>
  <pageSetup paperSize="9" scale="71" orientation="portrait" r:id="rId1"/>
  <headerFooter>
    <oddFooter>&amp;L&amp;8&amp;A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記入上の注意</vt:lpstr>
      <vt:lpstr>別紙1_I. 企業概要</vt:lpstr>
      <vt:lpstr>別紙1_II. 補助事業概要</vt:lpstr>
      <vt:lpstr>別紙1_III. 導入前後比較図</vt:lpstr>
      <vt:lpstr>別紙1 IV. 補助事業のCO2排出量の削減効果</vt:lpstr>
      <vt:lpstr>別紙1 V. 実績評価体制</vt:lpstr>
      <vt:lpstr>別紙1 VI. 事業の実施スケジュール①</vt:lpstr>
      <vt:lpstr>別紙1 VI. 事業の実施スケジュール②</vt:lpstr>
      <vt:lpstr>別紙2 経費内訳①</vt:lpstr>
      <vt:lpstr>別紙2 経費内訳②</vt:lpstr>
      <vt:lpstr>様式1別添１</vt:lpstr>
      <vt:lpstr>table</vt:lpstr>
      <vt:lpstr>記入上の注意!Print_Area</vt:lpstr>
      <vt:lpstr>'別紙1 IV. 補助事業のCO2排出量の削減効果'!Print_Area</vt:lpstr>
      <vt:lpstr>'別紙1 V. 実績評価体制'!Print_Area</vt:lpstr>
      <vt:lpstr>'別紙1 VI. 事業の実施スケジュール①'!Print_Area</vt:lpstr>
      <vt:lpstr>'別紙1 VI. 事業の実施スケジュール②'!Print_Area</vt:lpstr>
      <vt:lpstr>'別紙1_I. 企業概要'!Print_Area</vt:lpstr>
      <vt:lpstr>'別紙1_II. 補助事業概要'!Print_Area</vt:lpstr>
      <vt:lpstr>'別紙1_III. 導入前後比較図'!Print_Area</vt:lpstr>
      <vt:lpstr>'別紙2 経費内訳①'!Print_Area</vt:lpstr>
      <vt:lpstr>'別紙2 経費内訳②'!Print_Area</vt:lpstr>
      <vt:lpstr>様式1別添１!Print_Area</vt:lpstr>
      <vt:lpstr>カテゴリー</vt:lpstr>
      <vt:lpstr>その他会社の役割</vt:lpstr>
      <vt:lpstr>参加位置付け</vt:lpstr>
      <vt:lpstr>設備所有者</vt:lpstr>
      <vt:lpstr>代表企業の自社算定</vt:lpstr>
      <vt:lpstr>中小企業該当</vt:lpstr>
      <vt:lpstr>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2023-06-06T04:41:53Z</dcterms:created>
  <dcterms:modified xsi:type="dcterms:W3CDTF">2024-06-05T02:46:39Z</dcterms:modified>
</cp:coreProperties>
</file>